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oodview/Desktop/ELSTEAD PC/FINANCE/FY 2025, 2026/"/>
    </mc:Choice>
  </mc:AlternateContent>
  <xr:revisionPtr revIDLastSave="0" documentId="13_ncr:1_{74CE6B11-9EFC-A44C-9C94-A9FB74FCFE98}" xr6:coauthVersionLast="47" xr6:coauthVersionMax="47" xr10:uidLastSave="{00000000-0000-0000-0000-000000000000}"/>
  <bookViews>
    <workbookView xWindow="2060" yWindow="500" windowWidth="22000" windowHeight="15020" firstSheet="4" activeTab="11" xr2:uid="{E1261165-8DBC-484A-9C70-239AE3629E6C}"/>
  </bookViews>
  <sheets>
    <sheet name="April 2025" sheetId="1" r:id="rId1"/>
    <sheet name="May 2025" sheetId="2" r:id="rId2"/>
    <sheet name="June 2025" sheetId="3" r:id="rId3"/>
    <sheet name="July 2025" sheetId="4" r:id="rId4"/>
    <sheet name="Aug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  <sheet name="February 2026" sheetId="11" r:id="rId11"/>
    <sheet name="March 2026" sheetId="12" r:id="rId12"/>
  </sheets>
  <definedNames>
    <definedName name="_xlnm.Print_Area" localSheetId="0">'April 2025'!$A$2:$G$45</definedName>
    <definedName name="_xlnm.Print_Area" localSheetId="4">'Aug 2025'!$A$2:$G$40</definedName>
    <definedName name="_xlnm.Print_Area" localSheetId="8">'December 2025'!$A$2:$G$45</definedName>
    <definedName name="_xlnm.Print_Area" localSheetId="10">'February 2026'!$A$2:$G$45</definedName>
    <definedName name="_xlnm.Print_Area" localSheetId="9">'January 2026'!$A$2:$G$45</definedName>
    <definedName name="_xlnm.Print_Area" localSheetId="3">'July 2025'!$A$2:$G$52</definedName>
    <definedName name="_xlnm.Print_Area" localSheetId="2">'June 2025'!$A$2:$G$52</definedName>
    <definedName name="_xlnm.Print_Area" localSheetId="11">'March 2026'!$A$2:$G$46</definedName>
    <definedName name="_xlnm.Print_Area" localSheetId="1">'May 2025'!$A$2:$G$36</definedName>
    <definedName name="_xlnm.Print_Area" localSheetId="7">'November 2025'!$A$2:$G$40</definedName>
    <definedName name="_xlnm.Print_Area" localSheetId="6">'October 2025'!$A$2:$G$40</definedName>
    <definedName name="_xlnm.Print_Area" localSheetId="5">'September 2025'!$A$2:$G$40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2" l="1"/>
  <c r="F9" i="11"/>
  <c r="D31" i="11"/>
  <c r="D31" i="10"/>
  <c r="D31" i="9"/>
  <c r="D26" i="8"/>
  <c r="D26" i="7"/>
  <c r="D26" i="6"/>
  <c r="D26" i="5"/>
  <c r="D38" i="4"/>
  <c r="F29" i="3"/>
  <c r="F27" i="3"/>
  <c r="F24" i="3"/>
  <c r="F21" i="3"/>
  <c r="F20" i="3"/>
  <c r="F19" i="3"/>
  <c r="F16" i="3"/>
  <c r="F13" i="3"/>
  <c r="F12" i="3"/>
  <c r="F10" i="3"/>
  <c r="F38" i="3" l="1"/>
  <c r="D38" i="3"/>
  <c r="D19" i="1"/>
  <c r="D31" i="1" s="1"/>
  <c r="G38" i="3" l="1"/>
  <c r="D22" i="2"/>
</calcChain>
</file>

<file path=xl/sharedStrings.xml><?xml version="1.0" encoding="utf-8"?>
<sst xmlns="http://schemas.openxmlformats.org/spreadsheetml/2006/main" count="679" uniqueCount="309">
  <si>
    <t>Cheque no</t>
  </si>
  <si>
    <t>Payee</t>
  </si>
  <si>
    <t>Purpose</t>
  </si>
  <si>
    <t>Amount</t>
  </si>
  <si>
    <t>Juliet Williams</t>
  </si>
  <si>
    <t>HMRC</t>
  </si>
  <si>
    <t>Elstead Village Hall</t>
  </si>
  <si>
    <t>DD</t>
  </si>
  <si>
    <t>SCC</t>
  </si>
  <si>
    <t>Pension Contribution</t>
  </si>
  <si>
    <t>Starboard Systems Ltd</t>
  </si>
  <si>
    <t xml:space="preserve">Fees for accounting software </t>
  </si>
  <si>
    <t>ACCOUNTS FOR PAYMENT - APRIL 2025</t>
  </si>
  <si>
    <t>VOID</t>
  </si>
  <si>
    <t>Surrey ALC</t>
  </si>
  <si>
    <t>Annual Membership</t>
  </si>
  <si>
    <t>HMRC months 10-12</t>
  </si>
  <si>
    <t>Duratran - fete poster</t>
  </si>
  <si>
    <t>Quattro (UK) Ltd</t>
  </si>
  <si>
    <t>Bonfire Hill Waste Removal</t>
  </si>
  <si>
    <t>Maxwell and Co</t>
  </si>
  <si>
    <t>Payroll 3 mths to March 2025</t>
  </si>
  <si>
    <t>Hall Hire April</t>
  </si>
  <si>
    <t>Salary April</t>
  </si>
  <si>
    <t>Expenses April</t>
  </si>
  <si>
    <t>Lloyds</t>
  </si>
  <si>
    <t>Bank Service Charges</t>
  </si>
  <si>
    <t>Straight Line Fencing (Southern) Ltd</t>
  </si>
  <si>
    <t>Fencing field 3 Bonfire Hill less deposit</t>
  </si>
  <si>
    <t>OE plants</t>
  </si>
  <si>
    <t>Steve Szczepanski</t>
  </si>
  <si>
    <t>Bonfire Hill Clearance 14.04.2025</t>
  </si>
  <si>
    <t>Shorts</t>
  </si>
  <si>
    <t>Jubilee Playground repair to damaged train</t>
  </si>
  <si>
    <t>repainting damaged skip</t>
  </si>
  <si>
    <t>ACCOUNTS FOR PAYMENT - MAY 2025</t>
  </si>
  <si>
    <t>May salary</t>
  </si>
  <si>
    <t>Payment</t>
  </si>
  <si>
    <t>Millward Forestry</t>
  </si>
  <si>
    <t>Bonfire Hill Spraying</t>
  </si>
  <si>
    <t>Richard Knight</t>
  </si>
  <si>
    <t>Bonfire Hill RK0837</t>
  </si>
  <si>
    <t>Burford Lodge Playground</t>
  </si>
  <si>
    <t>Food samples for the fete</t>
  </si>
  <si>
    <t>Elstead Village Halls</t>
  </si>
  <si>
    <t>PC Hire for PC Mtg and Defib training</t>
  </si>
  <si>
    <t>May expenses</t>
  </si>
  <si>
    <t>SSl Renewal</t>
  </si>
  <si>
    <t>ACCOUNTS FOR PAYMENT - JUNE 2025</t>
  </si>
  <si>
    <t>June salary</t>
  </si>
  <si>
    <t>The Play Inspection Company Ltd</t>
  </si>
  <si>
    <t>operational inspection</t>
  </si>
  <si>
    <t>Altitude Events Ltd</t>
  </si>
  <si>
    <t>Climbing wall balance</t>
  </si>
  <si>
    <t>Grasstex Ltd</t>
  </si>
  <si>
    <t>Grass Cutting</t>
  </si>
  <si>
    <t>PC Hire for Bonfire Hill Mtgs 29.4, 20.5, 10.6</t>
  </si>
  <si>
    <t>Rick Holmes</t>
  </si>
  <si>
    <t>Painting for benefactor for Bonfire Hill</t>
  </si>
  <si>
    <t>June OE expenses</t>
  </si>
  <si>
    <t>June EPC expenses</t>
  </si>
  <si>
    <t>PWLB</t>
  </si>
  <si>
    <t>final payment</t>
  </si>
  <si>
    <t>paid</t>
  </si>
  <si>
    <t>Woolfords Lane Cemetery INV RK0857</t>
  </si>
  <si>
    <t>Bonfire Hill INV RK0858</t>
  </si>
  <si>
    <t>Playgrounds INV RK0859</t>
  </si>
  <si>
    <t>Imperative Training</t>
  </si>
  <si>
    <t>Steve Chippington</t>
  </si>
  <si>
    <t>Receipts for fete</t>
  </si>
  <si>
    <t>Eleanor Stobbs</t>
  </si>
  <si>
    <t>raffle tickets for fete</t>
  </si>
  <si>
    <t xml:space="preserve">Andy Goundry </t>
  </si>
  <si>
    <t>items for beacon</t>
  </si>
  <si>
    <t xml:space="preserve">paid in June </t>
  </si>
  <si>
    <t>Fine Homecare Ltd</t>
  </si>
  <si>
    <t>Mktg items for the memory café as agreed</t>
  </si>
  <si>
    <t>HMRC Months 1-3</t>
  </si>
  <si>
    <t>Damaged skip following a fire on Bonfire Hill</t>
  </si>
  <si>
    <t>Defib CU Medical iPAD SP1 and SP2 Disposable Li-ion Battery</t>
  </si>
  <si>
    <t>Expenses</t>
  </si>
  <si>
    <t>9.85 Bonfire Hill</t>
  </si>
  <si>
    <t>Invoice 23838 EPC Newsletter</t>
  </si>
  <si>
    <t>Invoice 23839 fete flyer</t>
  </si>
  <si>
    <t>Imprint Colour Ltd</t>
  </si>
  <si>
    <t>OJR Services</t>
  </si>
  <si>
    <t>WLC driveway INV RK0863</t>
  </si>
  <si>
    <t>Bonfire Hire water pipe investigation INV RK0862</t>
  </si>
  <si>
    <t>WLC drivway works INV 1004</t>
  </si>
  <si>
    <t>SSE</t>
  </si>
  <si>
    <t>electrical supply</t>
  </si>
  <si>
    <t>NON PC ITEMS</t>
  </si>
  <si>
    <t>TOTAL PC WORKS</t>
  </si>
  <si>
    <t>Castle Water</t>
  </si>
  <si>
    <t>water supply Burford Lodge Rec</t>
  </si>
  <si>
    <t>chq 5136</t>
  </si>
  <si>
    <t xml:space="preserve">Party Hire Surrey Ltd </t>
  </si>
  <si>
    <t>Bouncy castle assault course for the fete</t>
  </si>
  <si>
    <t>INV 1004 installation of handrail at Bonfire Hill</t>
  </si>
  <si>
    <t>INV 1005 WLC fencing</t>
  </si>
  <si>
    <t>OE flyers and Fete marking cards</t>
  </si>
  <si>
    <t xml:space="preserve">RK0866 Bonfire Hill </t>
  </si>
  <si>
    <t xml:space="preserve">RK0865 checking for water leak at Burford Lodge Rec </t>
  </si>
  <si>
    <t xml:space="preserve">RK0864 WLC last element of new fencing project </t>
  </si>
  <si>
    <t>Various expenses fete, Bonfire Hill, OE, general</t>
  </si>
  <si>
    <t>Blue Light Emergency Group</t>
  </si>
  <si>
    <t>1st aid cover at the fete</t>
  </si>
  <si>
    <t>Imperative Training Ltd</t>
  </si>
  <si>
    <t>Annual defib service for 3 defibs plus 1 @ Tilford</t>
  </si>
  <si>
    <t>ACCOUNTS FOR PAYMENT - JULY 2025</t>
  </si>
  <si>
    <t>Maxwell and Co Ltd</t>
  </si>
  <si>
    <t>3 months payroll</t>
  </si>
  <si>
    <t>final payroll submission 24/25</t>
  </si>
  <si>
    <t>audit 24/25</t>
  </si>
  <si>
    <t xml:space="preserve">RK0870 WLC nails for fencing project </t>
  </si>
  <si>
    <t>HTB for Elstead fete</t>
  </si>
  <si>
    <t>Haslemere Town Band</t>
  </si>
  <si>
    <t>Clare Slightam</t>
  </si>
  <si>
    <t>items for the fete band night</t>
  </si>
  <si>
    <t>items for the fete</t>
  </si>
  <si>
    <t>moving furniture for the fete</t>
  </si>
  <si>
    <t>Martyn Lass</t>
  </si>
  <si>
    <t>Items for Bonfire Hill event for VIP's</t>
  </si>
  <si>
    <t>July expenses incl fete</t>
  </si>
  <si>
    <t>Marc Bird</t>
  </si>
  <si>
    <t>band at fete night</t>
  </si>
  <si>
    <t>£40 net</t>
  </si>
  <si>
    <t>Bonfire Hill cut fields 2,3 and residents area</t>
  </si>
  <si>
    <t>ACCOUNTS FOR PAYMENT - AUGUST 2025</t>
  </si>
  <si>
    <t>July salary</t>
  </si>
  <si>
    <t>Quality Land Services Ltd</t>
  </si>
  <si>
    <t>Bin Emptying Burford Lodge</t>
  </si>
  <si>
    <t>Total-Play Ltd</t>
  </si>
  <si>
    <t>Artificial Strip at Burford Lodge</t>
  </si>
  <si>
    <t>OE Flowers</t>
  </si>
  <si>
    <t>UKPOS</t>
  </si>
  <si>
    <t>duratrans for fete and memory café</t>
  </si>
  <si>
    <t>owed from large bill</t>
  </si>
  <si>
    <t>SE Water</t>
  </si>
  <si>
    <t>water connection at Bonfire Hill</t>
  </si>
  <si>
    <t>August Salary</t>
  </si>
  <si>
    <t xml:space="preserve">DD </t>
  </si>
  <si>
    <t xml:space="preserve">RK0874 Bonfire Hill </t>
  </si>
  <si>
    <t>reclaim</t>
  </si>
  <si>
    <t xml:space="preserve">RK0875 general recreational ground maintenance </t>
  </si>
  <si>
    <t>August expenses</t>
  </si>
  <si>
    <t>Light Angels Ltd</t>
  </si>
  <si>
    <t>Christmas tree lighting - supplier didn't cash cheque in time so chq void</t>
  </si>
  <si>
    <t>ACCOUNTS FOR PAYMENT - SEPTEMBER 2025</t>
  </si>
  <si>
    <t>Farnham Scouts</t>
  </si>
  <si>
    <t>Fete Donation</t>
  </si>
  <si>
    <t>RK0882</t>
  </si>
  <si>
    <t>RK0883 mowing the croft</t>
  </si>
  <si>
    <t>PKF Littlejohn</t>
  </si>
  <si>
    <t>External Audit</t>
  </si>
  <si>
    <t>September expenses</t>
  </si>
  <si>
    <t xml:space="preserve">September salary </t>
  </si>
  <si>
    <t>Hall Hire EPC August and September</t>
  </si>
  <si>
    <t>Donation as agreed at PC meeting held 17.9.2025</t>
  </si>
  <si>
    <t>Hall Hire Bonfire Hill Trust July</t>
  </si>
  <si>
    <t>Hall Hire Memory café as agreed - May, June, July, Aug, Sept</t>
  </si>
  <si>
    <t>Months 4 to 6</t>
  </si>
  <si>
    <t>ACCOUNTS FOR PAYMENT - OCTOBER 2025</t>
  </si>
  <si>
    <t>Pelhams</t>
  </si>
  <si>
    <t>Bonfire Hill tenancy work</t>
  </si>
  <si>
    <t>Straight Line fencing Southern</t>
  </si>
  <si>
    <t>Fencing Bonfire Hill</t>
  </si>
  <si>
    <t>SSE Energy Solutions</t>
  </si>
  <si>
    <t>Burford Lodge</t>
  </si>
  <si>
    <t>Maxwell &amp; Co Ltd</t>
  </si>
  <si>
    <t>Payroll 3 months to September 2025</t>
  </si>
  <si>
    <t>Destal gates &amp; Fencing Ltd</t>
  </si>
  <si>
    <t>Wooden gates to go around the christmas tree</t>
  </si>
  <si>
    <t>Light Angels</t>
  </si>
  <si>
    <t>Part payment for tree lights 2025</t>
  </si>
  <si>
    <t>Our Elstead plants for church green</t>
  </si>
  <si>
    <t>salary October with back pay to April</t>
  </si>
  <si>
    <t>October hall hire EPC and Bonfire Hill Trust</t>
  </si>
  <si>
    <t>expenses October</t>
  </si>
  <si>
    <t>Farnahm Coaches</t>
  </si>
  <si>
    <t>fete expenditure</t>
  </si>
  <si>
    <t>RK 0891 Burford Rec</t>
  </si>
  <si>
    <t xml:space="preserve">RK 0890 Bonfire Hill </t>
  </si>
  <si>
    <t>Steve Szcepanski</t>
  </si>
  <si>
    <t xml:space="preserve">ICO </t>
  </si>
  <si>
    <t>ACCOUNTS FOR PAYMENT - NOVEMBER 2025</t>
  </si>
  <si>
    <t>November salary</t>
  </si>
  <si>
    <t>The Play Inspection Company</t>
  </si>
  <si>
    <t>operational inspection August 2025 Inv 80496</t>
  </si>
  <si>
    <t>omitted VAT from October invoice</t>
  </si>
  <si>
    <t>Clayzer</t>
  </si>
  <si>
    <t>Repairing wall tile picture (POR)</t>
  </si>
  <si>
    <t>booking for fete - deposit £100, balance £595</t>
  </si>
  <si>
    <t>ACCOUNTS FOR PAYMENT - DECEMBER 2025</t>
  </si>
  <si>
    <t>The Play Inspection Compnay Ltd</t>
  </si>
  <si>
    <t>Hire November and December</t>
  </si>
  <si>
    <t>Home Instead</t>
  </si>
  <si>
    <t>Connections Café</t>
  </si>
  <si>
    <t>Balance of Christmas Lights</t>
  </si>
  <si>
    <t>Operational inspection 82685</t>
  </si>
  <si>
    <t>Deposit account</t>
  </si>
  <si>
    <t>Transfer to current act</t>
  </si>
  <si>
    <t>TRANS</t>
  </si>
  <si>
    <t>Replacement pads</t>
  </si>
  <si>
    <t>grass cutting balancing payment</t>
  </si>
  <si>
    <t>for fete monies - as agreed</t>
  </si>
  <si>
    <t>salary December</t>
  </si>
  <si>
    <t>HMRC month 7-9</t>
  </si>
  <si>
    <t xml:space="preserve">Expenses November </t>
  </si>
  <si>
    <t>5138-5164</t>
  </si>
  <si>
    <t>Various</t>
  </si>
  <si>
    <t>Smiths Charity - see separate sheet</t>
  </si>
  <si>
    <t>Naomi Steves</t>
  </si>
  <si>
    <t xml:space="preserve">Smiths Charity - replaces chq </t>
  </si>
  <si>
    <t>water charges</t>
  </si>
  <si>
    <t>Mr T James</t>
  </si>
  <si>
    <t>Betty de Goveia</t>
  </si>
  <si>
    <t>St James PCC</t>
  </si>
  <si>
    <t>Children's club - donation as agreed</t>
  </si>
  <si>
    <t>SSE electricity</t>
  </si>
  <si>
    <t>charges 10.9.25 - -09.12.25</t>
  </si>
  <si>
    <t>Huckleberries</t>
  </si>
  <si>
    <t>Donation from Christmas Light Switch On Event</t>
  </si>
  <si>
    <t>January Salary</t>
  </si>
  <si>
    <t>January Expenses</t>
  </si>
  <si>
    <t>Hall Hire</t>
  </si>
  <si>
    <t>ACCOUNTS FOR PAYMENT - JANUARY 2026</t>
  </si>
  <si>
    <t>Connections café: 15.10.25, 19.11.25, 17.12.25, 21.01.26</t>
  </si>
  <si>
    <t>RK0905 Christmas OE and tidying up</t>
  </si>
  <si>
    <t>RK0906 Cemetery marking</t>
  </si>
  <si>
    <t>February Expenses includes fete</t>
  </si>
  <si>
    <t xml:space="preserve">Maxwell and Co </t>
  </si>
  <si>
    <t>Salary preparation Sept to Dec 2025</t>
  </si>
  <si>
    <t>RK0896 Christmas OE and tidying up</t>
  </si>
  <si>
    <t>RK0897 Cemetery marking</t>
  </si>
  <si>
    <t>RK0898 Bonfire Hill</t>
  </si>
  <si>
    <t>SSE energy Solutions</t>
  </si>
  <si>
    <t>charges to 02.02.2026</t>
  </si>
  <si>
    <t>ACCOUNTS FOR PAYMENT - FEBRUARY 2026</t>
  </si>
  <si>
    <t>February Salary</t>
  </si>
  <si>
    <t>DD 01 0226</t>
  </si>
  <si>
    <t>DD 02 0226</t>
  </si>
  <si>
    <t>DD 03 0226</t>
  </si>
  <si>
    <t>DD 04 0226</t>
  </si>
  <si>
    <t>DD 05 0226</t>
  </si>
  <si>
    <t>DD 06 0226</t>
  </si>
  <si>
    <t>DD 07 0226</t>
  </si>
  <si>
    <t>DD 08 0226</t>
  </si>
  <si>
    <t>DD 09 0226</t>
  </si>
  <si>
    <t>DD 10 0226</t>
  </si>
  <si>
    <t>Feb Hire Charges</t>
  </si>
  <si>
    <t>OE flowers</t>
  </si>
  <si>
    <t>Feb expenses</t>
  </si>
  <si>
    <t>DD 11 0226</t>
  </si>
  <si>
    <t>DD 12 0226</t>
  </si>
  <si>
    <t>DD 13 0226</t>
  </si>
  <si>
    <t>DD 18 0226</t>
  </si>
  <si>
    <t>DD 17 0226</t>
  </si>
  <si>
    <t>DD 16 0226</t>
  </si>
  <si>
    <t>DD 15 0226</t>
  </si>
  <si>
    <t>DD 14 0226</t>
  </si>
  <si>
    <t>Jane Jacobs</t>
  </si>
  <si>
    <t>Chairs allowance</t>
  </si>
  <si>
    <t>Andy G</t>
  </si>
  <si>
    <t>Andy H</t>
  </si>
  <si>
    <t>Richard Muir</t>
  </si>
  <si>
    <t>Leif Davidsen</t>
  </si>
  <si>
    <t>Councillor allocation</t>
  </si>
  <si>
    <t>DD 19 0226</t>
  </si>
  <si>
    <t>Charles Arnold Baker</t>
  </si>
  <si>
    <t>DD 20 0226</t>
  </si>
  <si>
    <t>Zurich</t>
  </si>
  <si>
    <t>Annual insurance renewal</t>
  </si>
  <si>
    <t>DD 01 0326</t>
  </si>
  <si>
    <t>Bark for play areas</t>
  </si>
  <si>
    <t>DD 02 0326</t>
  </si>
  <si>
    <t>Quality Garden Supplies Ltd</t>
  </si>
  <si>
    <t>No Butts Bin Co</t>
  </si>
  <si>
    <t>new bench for Thursley Road to replace memorial bench that is damaged</t>
  </si>
  <si>
    <t>DD 03 0326</t>
  </si>
  <si>
    <t>DD 04 0326</t>
  </si>
  <si>
    <t>1st Call</t>
  </si>
  <si>
    <t>tree works post survey</t>
  </si>
  <si>
    <t>Microsoft 365</t>
  </si>
  <si>
    <t>for elstead PC</t>
  </si>
  <si>
    <t>Current account</t>
  </si>
  <si>
    <t>Transfer to Co-Op act</t>
  </si>
  <si>
    <t>DD 05 0326</t>
  </si>
  <si>
    <t>DD 06 0326</t>
  </si>
  <si>
    <t>DD 07 0326</t>
  </si>
  <si>
    <t>DD 08 0326</t>
  </si>
  <si>
    <t>DD 09 0326</t>
  </si>
  <si>
    <t>DD 10 0326</t>
  </si>
  <si>
    <t>deposit towards fence repairs at Backland field</t>
  </si>
  <si>
    <t>Annual water charges for Wooldfords Lane Cemtery</t>
  </si>
  <si>
    <t>HMRC months 10 to 12</t>
  </si>
  <si>
    <t>March salary</t>
  </si>
  <si>
    <t>March expenses</t>
  </si>
  <si>
    <t>March hire</t>
  </si>
  <si>
    <t>DD 11 0326</t>
  </si>
  <si>
    <t xml:space="preserve">Annual inspection </t>
  </si>
  <si>
    <t>TRANSFER</t>
  </si>
  <si>
    <t>Nov rent</t>
  </si>
  <si>
    <t>Jan rent (minus £1 used as a test before transferring)</t>
  </si>
  <si>
    <t>STO</t>
  </si>
  <si>
    <t>Bonfire Hill Act to Current act to Coop Act</t>
  </si>
  <si>
    <t>ACCOUNTS FOR PAYMENT - MARCH 2026</t>
  </si>
  <si>
    <t>GoDaddy website and email reneal</t>
  </si>
  <si>
    <t>DD 12 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</si>
</sst>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trike/>
      <sz val="10"/>
      <color rgb="FF000000"/>
      <name val="Verdana"/>
      <family val="2"/>
    </font>
    <font>
      <sz val="10"/>
      <color rgb="FF000000"/>
      <name val="Arial"/>
      <family val="2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2" fontId="4" fillId="0" borderId="4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2" fontId="4" fillId="0" borderId="6" xfId="0" applyNumberFormat="1" applyFont="1" applyBorder="1"/>
    <xf numFmtId="2" fontId="3" fillId="0" borderId="0" xfId="0" applyNumberFormat="1" applyFont="1"/>
    <xf numFmtId="0" fontId="4" fillId="2" borderId="7" xfId="0" applyFont="1" applyFill="1" applyBorder="1"/>
    <xf numFmtId="2" fontId="0" fillId="0" borderId="0" xfId="0" applyNumberFormat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2" fontId="4" fillId="0" borderId="8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2" fontId="4" fillId="0" borderId="10" xfId="0" applyNumberFormat="1" applyFont="1" applyBorder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2" fontId="4" fillId="2" borderId="6" xfId="0" applyNumberFormat="1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/>
    <xf numFmtId="2" fontId="4" fillId="3" borderId="6" xfId="0" applyNumberFormat="1" applyFont="1" applyFill="1" applyBorder="1"/>
    <xf numFmtId="17" fontId="0" fillId="0" borderId="0" xfId="0" applyNumberFormat="1" applyAlignment="1">
      <alignment horizontal="center"/>
    </xf>
    <xf numFmtId="0" fontId="0" fillId="2" borderId="0" xfId="0" applyFill="1"/>
    <xf numFmtId="0" fontId="4" fillId="4" borderId="6" xfId="0" applyFont="1" applyFill="1" applyBorder="1"/>
    <xf numFmtId="0" fontId="4" fillId="4" borderId="7" xfId="0" applyFont="1" applyFill="1" applyBorder="1"/>
    <xf numFmtId="2" fontId="4" fillId="4" borderId="6" xfId="0" applyNumberFormat="1" applyFont="1" applyFill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6" fillId="0" borderId="0" xfId="0" applyFont="1"/>
    <xf numFmtId="2" fontId="5" fillId="0" borderId="8" xfId="0" applyNumberFormat="1" applyFont="1" applyBorder="1"/>
    <xf numFmtId="0" fontId="4" fillId="3" borderId="6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left"/>
    </xf>
    <xf numFmtId="0" fontId="7" fillId="5" borderId="7" xfId="0" applyFont="1" applyFill="1" applyBorder="1"/>
    <xf numFmtId="2" fontId="7" fillId="5" borderId="7" xfId="0" applyNumberFormat="1" applyFont="1" applyFill="1" applyBorder="1"/>
    <xf numFmtId="0" fontId="8" fillId="3" borderId="0" xfId="0" applyFont="1" applyFill="1"/>
    <xf numFmtId="2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2" fontId="3" fillId="2" borderId="0" xfId="0" applyNumberFormat="1" applyFont="1" applyFill="1"/>
    <xf numFmtId="0" fontId="9" fillId="0" borderId="0" xfId="0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2" fontId="4" fillId="0" borderId="2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2" fontId="0" fillId="0" borderId="0" xfId="0" applyNumberFormat="1" applyFill="1"/>
    <xf numFmtId="0" fontId="0" fillId="0" borderId="0" xfId="0" applyFill="1"/>
    <xf numFmtId="0" fontId="8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4B72-5BE0-ED4F-87D3-B9F75B10590D}">
  <sheetPr published="0">
    <pageSetUpPr fitToPage="1"/>
  </sheetPr>
  <dimension ref="A1:G35"/>
  <sheetViews>
    <sheetView topLeftCell="A20" zoomScale="150" zoomScaleNormal="150" zoomScalePageLayoutView="150" workbookViewId="0">
      <selection activeCell="D27" sqref="D27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40.6640625" bestFit="1" customWidth="1"/>
    <col min="4" max="4" width="13.6640625" style="2" customWidth="1"/>
    <col min="6" max="6" width="12.6640625" customWidth="1"/>
    <col min="8" max="8" width="23" bestFit="1" customWidth="1"/>
    <col min="9" max="9" width="21.1640625" bestFit="1" customWidth="1"/>
  </cols>
  <sheetData>
    <row r="1" spans="1:7" ht="22" customHeight="1" x14ac:dyDescent="0.2"/>
    <row r="2" spans="1:7" ht="22" customHeight="1" x14ac:dyDescent="0.2">
      <c r="A2" s="3"/>
      <c r="B2" s="4" t="s">
        <v>12</v>
      </c>
    </row>
    <row r="3" spans="1:7" ht="17" thickBot="1" x14ac:dyDescent="0.25">
      <c r="A3" s="3"/>
      <c r="B3" s="3"/>
    </row>
    <row r="4" spans="1:7" s="9" customFormat="1" ht="22" customHeight="1" thickBot="1" x14ac:dyDescent="0.25">
      <c r="A4" s="5" t="s">
        <v>0</v>
      </c>
      <c r="B4" s="6" t="s">
        <v>1</v>
      </c>
      <c r="C4" s="7" t="s">
        <v>2</v>
      </c>
      <c r="D4" s="8" t="s">
        <v>3</v>
      </c>
    </row>
    <row r="5" spans="1:7" s="9" customFormat="1" x14ac:dyDescent="0.2">
      <c r="A5" s="10"/>
      <c r="B5" s="11"/>
      <c r="C5" s="12"/>
      <c r="D5" s="13"/>
    </row>
    <row r="6" spans="1:7" s="9" customFormat="1" x14ac:dyDescent="0.2">
      <c r="A6" s="14">
        <v>5118</v>
      </c>
      <c r="B6" s="15" t="s">
        <v>5</v>
      </c>
      <c r="C6" s="15" t="s">
        <v>16</v>
      </c>
      <c r="D6" s="16">
        <v>1638.47</v>
      </c>
      <c r="F6" s="17"/>
    </row>
    <row r="7" spans="1:7" s="9" customFormat="1" x14ac:dyDescent="0.2">
      <c r="A7" s="14">
        <v>5119</v>
      </c>
      <c r="B7" s="15" t="s">
        <v>13</v>
      </c>
      <c r="C7" s="20" t="s">
        <v>13</v>
      </c>
      <c r="D7" s="16">
        <v>0</v>
      </c>
      <c r="F7" s="19"/>
    </row>
    <row r="8" spans="1:7" ht="16" customHeight="1" x14ac:dyDescent="0.2">
      <c r="A8" s="33">
        <v>5120</v>
      </c>
      <c r="B8" s="34" t="s">
        <v>4</v>
      </c>
      <c r="C8" s="35" t="s">
        <v>17</v>
      </c>
      <c r="D8" s="36">
        <v>30.22</v>
      </c>
      <c r="E8" s="19"/>
      <c r="F8" s="19"/>
    </row>
    <row r="9" spans="1:7" ht="16" customHeight="1" x14ac:dyDescent="0.2">
      <c r="A9" s="14">
        <v>5121</v>
      </c>
      <c r="B9" s="15" t="s">
        <v>14</v>
      </c>
      <c r="C9" s="20" t="s">
        <v>15</v>
      </c>
      <c r="D9" s="16">
        <v>911.09</v>
      </c>
      <c r="F9" s="17"/>
    </row>
    <row r="10" spans="1:7" x14ac:dyDescent="0.2">
      <c r="A10" s="30">
        <v>5122</v>
      </c>
      <c r="B10" s="31" t="s">
        <v>18</v>
      </c>
      <c r="C10" s="18" t="s">
        <v>19</v>
      </c>
      <c r="D10" s="32">
        <v>8028.24</v>
      </c>
    </row>
    <row r="11" spans="1:7" x14ac:dyDescent="0.2">
      <c r="A11" s="14">
        <v>5123</v>
      </c>
      <c r="B11" s="15" t="s">
        <v>20</v>
      </c>
      <c r="C11" s="20" t="s">
        <v>21</v>
      </c>
      <c r="D11" s="16">
        <v>72</v>
      </c>
    </row>
    <row r="12" spans="1:7" x14ac:dyDescent="0.2">
      <c r="A12" s="14">
        <v>5124</v>
      </c>
      <c r="B12" s="15" t="s">
        <v>6</v>
      </c>
      <c r="C12" s="20" t="s">
        <v>22</v>
      </c>
      <c r="D12" s="16">
        <v>20</v>
      </c>
    </row>
    <row r="13" spans="1:7" x14ac:dyDescent="0.2">
      <c r="A13" s="14">
        <v>5125</v>
      </c>
      <c r="B13" s="15" t="s">
        <v>4</v>
      </c>
      <c r="C13" s="20" t="s">
        <v>23</v>
      </c>
      <c r="D13" s="16"/>
      <c r="F13" s="19"/>
    </row>
    <row r="14" spans="1:7" x14ac:dyDescent="0.2">
      <c r="A14" s="14">
        <v>5126</v>
      </c>
      <c r="B14" s="15" t="s">
        <v>4</v>
      </c>
      <c r="C14" s="20" t="s">
        <v>24</v>
      </c>
      <c r="D14" s="16">
        <v>98.54</v>
      </c>
      <c r="G14" s="19"/>
    </row>
    <row r="15" spans="1:7" x14ac:dyDescent="0.2">
      <c r="A15" s="30">
        <v>5127</v>
      </c>
      <c r="B15" s="31" t="s">
        <v>27</v>
      </c>
      <c r="C15" s="18" t="s">
        <v>28</v>
      </c>
      <c r="D15" s="32">
        <v>7467.93</v>
      </c>
    </row>
    <row r="16" spans="1:7" x14ac:dyDescent="0.2">
      <c r="A16" s="14">
        <v>5128</v>
      </c>
      <c r="B16" s="15" t="s">
        <v>4</v>
      </c>
      <c r="C16" s="20" t="s">
        <v>29</v>
      </c>
      <c r="D16" s="16">
        <v>39.950000000000003</v>
      </c>
    </row>
    <row r="17" spans="1:7" x14ac:dyDescent="0.2">
      <c r="A17" s="30">
        <v>5129</v>
      </c>
      <c r="B17" s="31" t="s">
        <v>30</v>
      </c>
      <c r="C17" s="18" t="s">
        <v>31</v>
      </c>
      <c r="D17" s="32">
        <v>224</v>
      </c>
    </row>
    <row r="18" spans="1:7" x14ac:dyDescent="0.2">
      <c r="A18" s="14">
        <v>5130</v>
      </c>
      <c r="B18" s="15" t="s">
        <v>30</v>
      </c>
      <c r="C18" s="20" t="s">
        <v>33</v>
      </c>
      <c r="D18" s="16">
        <v>190</v>
      </c>
    </row>
    <row r="19" spans="1:7" x14ac:dyDescent="0.2">
      <c r="A19" s="30">
        <v>5131</v>
      </c>
      <c r="B19" s="31" t="s">
        <v>32</v>
      </c>
      <c r="C19" s="18" t="s">
        <v>34</v>
      </c>
      <c r="D19" s="32">
        <f>(266*1.2)</f>
        <v>319.2</v>
      </c>
    </row>
    <row r="20" spans="1:7" x14ac:dyDescent="0.2">
      <c r="A20" s="30">
        <v>5132</v>
      </c>
      <c r="B20" s="31" t="s">
        <v>40</v>
      </c>
      <c r="C20" s="18" t="s">
        <v>41</v>
      </c>
      <c r="D20" s="32">
        <v>576</v>
      </c>
    </row>
    <row r="21" spans="1:7" x14ac:dyDescent="0.2">
      <c r="A21" s="30">
        <v>5133</v>
      </c>
      <c r="B21" s="31" t="s">
        <v>40</v>
      </c>
      <c r="C21" s="18" t="s">
        <v>41</v>
      </c>
      <c r="D21" s="32">
        <v>720.6</v>
      </c>
    </row>
    <row r="22" spans="1:7" x14ac:dyDescent="0.2">
      <c r="A22" s="14">
        <v>5134</v>
      </c>
      <c r="B22" s="15" t="s">
        <v>40</v>
      </c>
      <c r="C22" s="20" t="s">
        <v>42</v>
      </c>
      <c r="D22" s="16">
        <v>320</v>
      </c>
    </row>
    <row r="23" spans="1:7" x14ac:dyDescent="0.2">
      <c r="A23" s="33">
        <v>5135</v>
      </c>
      <c r="B23" s="34" t="s">
        <v>4</v>
      </c>
      <c r="C23" s="35" t="s">
        <v>43</v>
      </c>
      <c r="D23" s="36">
        <v>47.96</v>
      </c>
    </row>
    <row r="24" spans="1:7" x14ac:dyDescent="0.2">
      <c r="A24" s="14"/>
      <c r="B24" s="15"/>
      <c r="C24" s="20"/>
      <c r="D24" s="16"/>
    </row>
    <row r="25" spans="1:7" x14ac:dyDescent="0.2">
      <c r="A25" s="14" t="s">
        <v>7</v>
      </c>
      <c r="B25" s="15" t="s">
        <v>4</v>
      </c>
      <c r="C25" s="20" t="s">
        <v>47</v>
      </c>
      <c r="D25" s="16">
        <v>191.98</v>
      </c>
    </row>
    <row r="26" spans="1:7" x14ac:dyDescent="0.2">
      <c r="A26" s="14" t="s">
        <v>7</v>
      </c>
      <c r="B26" s="15" t="s">
        <v>25</v>
      </c>
      <c r="C26" s="20" t="s">
        <v>26</v>
      </c>
      <c r="D26" s="16">
        <v>11.29</v>
      </c>
    </row>
    <row r="27" spans="1:7" x14ac:dyDescent="0.2">
      <c r="A27" s="14" t="s">
        <v>7</v>
      </c>
      <c r="B27" s="15" t="s">
        <v>8</v>
      </c>
      <c r="C27" s="20" t="s">
        <v>9</v>
      </c>
      <c r="D27" s="16"/>
    </row>
    <row r="28" spans="1:7" x14ac:dyDescent="0.2">
      <c r="A28" s="21" t="s">
        <v>7</v>
      </c>
      <c r="B28" s="22" t="s">
        <v>10</v>
      </c>
      <c r="C28" s="23" t="s">
        <v>11</v>
      </c>
      <c r="D28" s="24">
        <v>70.8</v>
      </c>
    </row>
    <row r="29" spans="1:7" x14ac:dyDescent="0.2">
      <c r="A29" s="21"/>
      <c r="B29" s="22"/>
      <c r="C29" s="23"/>
      <c r="D29" s="24"/>
    </row>
    <row r="30" spans="1:7" ht="16" thickBot="1" x14ac:dyDescent="0.25">
      <c r="A30" s="25"/>
      <c r="B30" s="26"/>
      <c r="C30" s="27"/>
      <c r="D30" s="28"/>
    </row>
    <row r="31" spans="1:7" x14ac:dyDescent="0.2">
      <c r="D31" s="29">
        <f>SUM(D5:D30)</f>
        <v>20978.27</v>
      </c>
      <c r="F31" s="29"/>
      <c r="G31" s="29"/>
    </row>
    <row r="33" spans="6:6" x14ac:dyDescent="0.2">
      <c r="F33" s="2"/>
    </row>
    <row r="34" spans="6:6" x14ac:dyDescent="0.2">
      <c r="F34" s="2"/>
    </row>
    <row r="35" spans="6:6" x14ac:dyDescent="0.2">
      <c r="F35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2535-904F-B84B-96E2-4E53F6B6B86F}">
  <sheetPr published="0">
    <pageSetUpPr fitToPage="1"/>
  </sheetPr>
  <dimension ref="A1:H35"/>
  <sheetViews>
    <sheetView topLeftCell="A2" zoomScale="150" zoomScaleNormal="150" zoomScalePageLayoutView="150" workbookViewId="0">
      <selection activeCell="D7" sqref="D7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8" ht="22" customHeight="1" x14ac:dyDescent="0.2">
      <c r="A1" s="37"/>
    </row>
    <row r="2" spans="1:8" ht="22" customHeight="1" x14ac:dyDescent="0.2">
      <c r="A2" s="3"/>
      <c r="B2" s="4" t="s">
        <v>226</v>
      </c>
    </row>
    <row r="3" spans="1:8" ht="17" thickBot="1" x14ac:dyDescent="0.25">
      <c r="A3" s="3"/>
      <c r="B3" s="3"/>
    </row>
    <row r="4" spans="1:8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8" s="9" customFormat="1" x14ac:dyDescent="0.2">
      <c r="A5" s="10"/>
      <c r="B5" s="11"/>
      <c r="C5" s="12"/>
      <c r="D5" s="13"/>
    </row>
    <row r="6" spans="1:8" s="9" customFormat="1" x14ac:dyDescent="0.2">
      <c r="A6" s="14" t="s">
        <v>7</v>
      </c>
      <c r="B6" s="15" t="s">
        <v>221</v>
      </c>
      <c r="C6" s="20" t="s">
        <v>222</v>
      </c>
      <c r="D6" s="16">
        <v>1289.47</v>
      </c>
      <c r="E6" s="19"/>
    </row>
    <row r="7" spans="1:8" s="9" customFormat="1" x14ac:dyDescent="0.2">
      <c r="A7" s="14" t="s">
        <v>7</v>
      </c>
      <c r="B7" s="15" t="s">
        <v>4</v>
      </c>
      <c r="C7" s="20" t="s">
        <v>223</v>
      </c>
      <c r="D7" s="16"/>
      <c r="E7" s="19"/>
    </row>
    <row r="8" spans="1:8" s="9" customFormat="1" x14ac:dyDescent="0.2">
      <c r="A8" s="14" t="s">
        <v>7</v>
      </c>
      <c r="B8" s="15" t="s">
        <v>4</v>
      </c>
      <c r="C8" s="20" t="s">
        <v>224</v>
      </c>
      <c r="D8" s="16">
        <v>48.95</v>
      </c>
      <c r="F8" s="57"/>
    </row>
    <row r="9" spans="1:8" s="9" customFormat="1" x14ac:dyDescent="0.2">
      <c r="A9" s="14" t="s">
        <v>7</v>
      </c>
      <c r="B9" s="20" t="s">
        <v>44</v>
      </c>
      <c r="C9" s="20" t="s">
        <v>225</v>
      </c>
      <c r="D9" s="16">
        <v>40.5</v>
      </c>
      <c r="E9" s="53"/>
      <c r="F9" s="57"/>
    </row>
    <row r="10" spans="1:8" s="9" customFormat="1" x14ac:dyDescent="0.2">
      <c r="A10" s="14" t="s">
        <v>7</v>
      </c>
      <c r="B10" s="20" t="s">
        <v>44</v>
      </c>
      <c r="C10" s="20" t="s">
        <v>227</v>
      </c>
      <c r="D10" s="16">
        <v>68.52</v>
      </c>
      <c r="E10" s="53"/>
      <c r="F10" s="57"/>
    </row>
    <row r="11" spans="1:8" s="9" customFormat="1" x14ac:dyDescent="0.2">
      <c r="A11" s="14"/>
      <c r="B11" s="15"/>
      <c r="C11" s="20"/>
      <c r="D11" s="16"/>
      <c r="F11" s="57"/>
      <c r="G11" s="56"/>
    </row>
    <row r="12" spans="1:8" s="9" customFormat="1" x14ac:dyDescent="0.2">
      <c r="A12" s="14"/>
      <c r="B12" s="15"/>
      <c r="C12" s="20"/>
      <c r="D12" s="16"/>
      <c r="F12" s="57"/>
    </row>
    <row r="13" spans="1:8" s="9" customFormat="1" x14ac:dyDescent="0.2">
      <c r="A13" s="14"/>
      <c r="B13" s="15"/>
      <c r="C13" s="20"/>
      <c r="D13" s="16"/>
      <c r="F13" s="57"/>
    </row>
    <row r="14" spans="1:8" s="9" customFormat="1" x14ac:dyDescent="0.2">
      <c r="A14" s="14"/>
      <c r="B14" s="15"/>
      <c r="C14" s="20"/>
      <c r="D14" s="16"/>
      <c r="F14" s="57"/>
    </row>
    <row r="15" spans="1:8" s="9" customFormat="1" x14ac:dyDescent="0.2">
      <c r="A15" s="14"/>
      <c r="B15" s="15"/>
      <c r="C15" s="20"/>
      <c r="D15" s="16"/>
      <c r="F15" s="57"/>
    </row>
    <row r="16" spans="1:8" ht="16" customHeight="1" x14ac:dyDescent="0.2">
      <c r="A16" s="14"/>
      <c r="B16" s="15"/>
      <c r="C16" s="20"/>
      <c r="D16" s="16"/>
      <c r="E16" s="19"/>
      <c r="F16" s="19"/>
      <c r="H16" s="54"/>
    </row>
    <row r="17" spans="1:7" ht="16" customHeight="1" x14ac:dyDescent="0.2">
      <c r="A17" s="14"/>
      <c r="B17" s="15"/>
      <c r="C17" s="20"/>
      <c r="D17" s="16"/>
      <c r="E17" s="19"/>
      <c r="F17" s="19"/>
    </row>
    <row r="18" spans="1:7" ht="16" customHeight="1" x14ac:dyDescent="0.2">
      <c r="A18" s="14"/>
      <c r="B18" s="15"/>
      <c r="C18" s="20"/>
      <c r="D18" s="16"/>
      <c r="E18" s="19"/>
      <c r="F18" s="19"/>
    </row>
    <row r="19" spans="1:7" ht="16" customHeight="1" x14ac:dyDescent="0.2">
      <c r="A19" s="14"/>
      <c r="B19" s="15"/>
      <c r="C19" s="20"/>
      <c r="D19" s="16"/>
      <c r="E19" s="19"/>
      <c r="F19" s="19"/>
    </row>
    <row r="20" spans="1:7" ht="16" customHeight="1" x14ac:dyDescent="0.2">
      <c r="A20" s="14"/>
      <c r="B20" s="15"/>
      <c r="C20" s="20"/>
      <c r="D20" s="16"/>
      <c r="E20" s="19"/>
      <c r="F20" s="19"/>
    </row>
    <row r="21" spans="1:7" ht="16" customHeight="1" x14ac:dyDescent="0.2">
      <c r="A21" s="14"/>
      <c r="B21" s="15"/>
      <c r="C21" s="20"/>
      <c r="D21" s="16"/>
      <c r="E21" s="19"/>
      <c r="F21" s="19"/>
    </row>
    <row r="22" spans="1:7" ht="16" customHeight="1" x14ac:dyDescent="0.2">
      <c r="A22" s="14"/>
      <c r="B22" s="15"/>
      <c r="C22" s="20"/>
      <c r="D22" s="16"/>
      <c r="F22" s="17"/>
    </row>
    <row r="23" spans="1:7" x14ac:dyDescent="0.2">
      <c r="A23" s="14"/>
      <c r="B23" s="15"/>
      <c r="C23" s="20"/>
      <c r="D23" s="16"/>
    </row>
    <row r="24" spans="1:7" x14ac:dyDescent="0.2">
      <c r="A24" s="14"/>
      <c r="B24" s="15"/>
      <c r="C24" s="20"/>
      <c r="D24" s="16"/>
    </row>
    <row r="25" spans="1:7" s="9" customFormat="1" x14ac:dyDescent="0.2">
      <c r="A25" s="14"/>
      <c r="B25" s="15"/>
      <c r="C25" s="20"/>
      <c r="D25" s="16"/>
      <c r="F25" s="57"/>
      <c r="G25" s="56"/>
    </row>
    <row r="26" spans="1:7" x14ac:dyDescent="0.2">
      <c r="A26" s="14"/>
      <c r="B26" s="15"/>
      <c r="C26" s="20"/>
      <c r="D26" s="16"/>
    </row>
    <row r="27" spans="1:7" x14ac:dyDescent="0.2">
      <c r="A27" s="14" t="s">
        <v>7</v>
      </c>
      <c r="B27" s="15" t="s">
        <v>25</v>
      </c>
      <c r="C27" s="20" t="s">
        <v>26</v>
      </c>
      <c r="D27" s="16">
        <v>4.25</v>
      </c>
    </row>
    <row r="28" spans="1:7" x14ac:dyDescent="0.2">
      <c r="A28" s="14" t="s">
        <v>7</v>
      </c>
      <c r="B28" s="15" t="s">
        <v>8</v>
      </c>
      <c r="C28" s="20" t="s">
        <v>9</v>
      </c>
      <c r="D28" s="16"/>
    </row>
    <row r="29" spans="1:7" x14ac:dyDescent="0.2">
      <c r="A29" s="21" t="s">
        <v>7</v>
      </c>
      <c r="B29" s="22" t="s">
        <v>10</v>
      </c>
      <c r="C29" s="23" t="s">
        <v>11</v>
      </c>
      <c r="D29" s="24">
        <v>70.8</v>
      </c>
    </row>
    <row r="30" spans="1:7" ht="16" thickBot="1" x14ac:dyDescent="0.25">
      <c r="A30" s="25"/>
      <c r="B30" s="26"/>
      <c r="C30" s="27"/>
      <c r="D30" s="28"/>
    </row>
    <row r="31" spans="1:7" x14ac:dyDescent="0.2">
      <c r="D31" s="29">
        <f>SUM(D6:D30)</f>
        <v>1522.49</v>
      </c>
      <c r="F31" s="29"/>
      <c r="G31" s="29"/>
    </row>
    <row r="32" spans="1:7" ht="16" thickBot="1" x14ac:dyDescent="0.25"/>
    <row r="33" spans="1:6" ht="16" thickBot="1" x14ac:dyDescent="0.25">
      <c r="A33" s="58" t="s">
        <v>202</v>
      </c>
      <c r="B33" s="59" t="s">
        <v>200</v>
      </c>
      <c r="C33" s="60" t="s">
        <v>201</v>
      </c>
      <c r="D33" s="61">
        <v>10000</v>
      </c>
      <c r="F33" s="2"/>
    </row>
    <row r="34" spans="1:6" x14ac:dyDescent="0.2">
      <c r="F34" s="2"/>
    </row>
    <row r="35" spans="1:6" x14ac:dyDescent="0.2">
      <c r="F35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EEFB-3152-2E4F-91B7-D3D4BC58C546}">
  <sheetPr published="0">
    <pageSetUpPr fitToPage="1"/>
  </sheetPr>
  <dimension ref="A1:H35"/>
  <sheetViews>
    <sheetView topLeftCell="A12" zoomScale="150" zoomScaleNormal="150" zoomScalePageLayoutView="150" workbookViewId="0">
      <selection activeCell="D28" sqref="D28"/>
    </sheetView>
  </sheetViews>
  <sheetFormatPr baseColWidth="10" defaultColWidth="8.83203125" defaultRowHeight="15" x14ac:dyDescent="0.2"/>
  <cols>
    <col min="1" max="1" width="10.83203125" style="1" customWidth="1"/>
    <col min="2" max="2" width="30.33203125" style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8" ht="22" customHeight="1" x14ac:dyDescent="0.2">
      <c r="A1" s="37"/>
    </row>
    <row r="2" spans="1:8" ht="22" customHeight="1" x14ac:dyDescent="0.2">
      <c r="A2" s="3"/>
      <c r="B2" s="4" t="s">
        <v>238</v>
      </c>
    </row>
    <row r="3" spans="1:8" ht="17" thickBot="1" x14ac:dyDescent="0.25">
      <c r="A3" s="3"/>
      <c r="B3" s="3"/>
    </row>
    <row r="4" spans="1:8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8" s="9" customFormat="1" x14ac:dyDescent="0.2">
      <c r="A5" s="10"/>
      <c r="B5" s="11"/>
      <c r="C5" s="12"/>
      <c r="D5" s="13"/>
    </row>
    <row r="6" spans="1:8" s="9" customFormat="1" x14ac:dyDescent="0.2">
      <c r="A6" s="14" t="s">
        <v>240</v>
      </c>
      <c r="B6" s="15" t="s">
        <v>40</v>
      </c>
      <c r="C6" s="20" t="s">
        <v>228</v>
      </c>
      <c r="D6" s="16">
        <v>617.47</v>
      </c>
      <c r="E6" s="19"/>
    </row>
    <row r="7" spans="1:8" s="9" customFormat="1" x14ac:dyDescent="0.2">
      <c r="A7" s="14" t="s">
        <v>241</v>
      </c>
      <c r="B7" s="15" t="s">
        <v>40</v>
      </c>
      <c r="C7" s="20" t="s">
        <v>229</v>
      </c>
      <c r="D7" s="16">
        <v>30</v>
      </c>
      <c r="E7" s="19"/>
    </row>
    <row r="8" spans="1:8" s="9" customFormat="1" x14ac:dyDescent="0.2">
      <c r="A8" s="14" t="s">
        <v>242</v>
      </c>
      <c r="B8" s="15" t="s">
        <v>4</v>
      </c>
      <c r="C8" s="20" t="s">
        <v>230</v>
      </c>
      <c r="D8" s="16">
        <v>20.75</v>
      </c>
      <c r="F8" s="57"/>
    </row>
    <row r="9" spans="1:8" s="9" customFormat="1" x14ac:dyDescent="0.2">
      <c r="A9" s="14" t="s">
        <v>243</v>
      </c>
      <c r="B9" s="20" t="s">
        <v>231</v>
      </c>
      <c r="C9" s="20" t="s">
        <v>232</v>
      </c>
      <c r="D9" s="16">
        <v>72</v>
      </c>
      <c r="E9" s="53"/>
      <c r="F9" s="57">
        <f>(8*2*52)</f>
        <v>832</v>
      </c>
    </row>
    <row r="10" spans="1:8" s="9" customFormat="1" x14ac:dyDescent="0.2">
      <c r="A10" s="14" t="s">
        <v>244</v>
      </c>
      <c r="B10" s="15" t="s">
        <v>40</v>
      </c>
      <c r="C10" s="20" t="s">
        <v>233</v>
      </c>
      <c r="D10" s="16">
        <v>429.85</v>
      </c>
      <c r="E10" s="53"/>
      <c r="F10" s="57"/>
    </row>
    <row r="11" spans="1:8" s="9" customFormat="1" x14ac:dyDescent="0.2">
      <c r="A11" s="14" t="s">
        <v>245</v>
      </c>
      <c r="B11" s="15" t="s">
        <v>40</v>
      </c>
      <c r="C11" s="20" t="s">
        <v>234</v>
      </c>
      <c r="D11" s="16">
        <v>30</v>
      </c>
      <c r="F11" s="57"/>
      <c r="G11" s="56"/>
    </row>
    <row r="12" spans="1:8" s="9" customFormat="1" x14ac:dyDescent="0.2">
      <c r="A12" s="14" t="s">
        <v>246</v>
      </c>
      <c r="B12" s="15" t="s">
        <v>40</v>
      </c>
      <c r="C12" s="20" t="s">
        <v>235</v>
      </c>
      <c r="D12" s="16">
        <v>35</v>
      </c>
      <c r="F12" s="57"/>
    </row>
    <row r="13" spans="1:8" s="9" customFormat="1" x14ac:dyDescent="0.2">
      <c r="A13" s="14" t="s">
        <v>247</v>
      </c>
      <c r="B13" s="15" t="s">
        <v>236</v>
      </c>
      <c r="C13" s="20" t="s">
        <v>237</v>
      </c>
      <c r="D13" s="16">
        <v>67.06</v>
      </c>
      <c r="F13" s="57"/>
    </row>
    <row r="14" spans="1:8" s="9" customFormat="1" x14ac:dyDescent="0.2">
      <c r="A14" s="14" t="s">
        <v>248</v>
      </c>
      <c r="B14" s="15" t="s">
        <v>4</v>
      </c>
      <c r="C14" s="20" t="s">
        <v>239</v>
      </c>
      <c r="D14" s="16"/>
      <c r="E14" s="19"/>
    </row>
    <row r="15" spans="1:8" s="9" customFormat="1" x14ac:dyDescent="0.2">
      <c r="A15" s="14" t="s">
        <v>249</v>
      </c>
      <c r="B15" s="15" t="s">
        <v>6</v>
      </c>
      <c r="C15" s="20" t="s">
        <v>250</v>
      </c>
      <c r="D15" s="16">
        <v>38.619999999999997</v>
      </c>
      <c r="F15" s="57"/>
    </row>
    <row r="16" spans="1:8" ht="16" customHeight="1" x14ac:dyDescent="0.2">
      <c r="A16" s="14" t="s">
        <v>253</v>
      </c>
      <c r="B16" s="15" t="s">
        <v>121</v>
      </c>
      <c r="C16" s="20" t="s">
        <v>251</v>
      </c>
      <c r="D16" s="16">
        <v>39.979999999999997</v>
      </c>
      <c r="E16" s="19"/>
      <c r="F16" s="19"/>
      <c r="H16" s="54"/>
    </row>
    <row r="17" spans="1:7" ht="16" customHeight="1" x14ac:dyDescent="0.2">
      <c r="A17" s="14" t="s">
        <v>254</v>
      </c>
      <c r="B17" s="15" t="s">
        <v>4</v>
      </c>
      <c r="C17" s="20" t="s">
        <v>252</v>
      </c>
      <c r="D17" s="16">
        <v>22.25</v>
      </c>
      <c r="E17" s="19"/>
      <c r="F17" s="19"/>
    </row>
    <row r="18" spans="1:7" ht="16" customHeight="1" x14ac:dyDescent="0.2">
      <c r="A18" s="14" t="s">
        <v>255</v>
      </c>
      <c r="B18" s="15" t="s">
        <v>261</v>
      </c>
      <c r="C18" s="20" t="s">
        <v>262</v>
      </c>
      <c r="D18" s="16">
        <v>500</v>
      </c>
      <c r="E18" s="19"/>
      <c r="F18" s="19"/>
    </row>
    <row r="19" spans="1:7" ht="16" customHeight="1" x14ac:dyDescent="0.2">
      <c r="A19" s="14" t="s">
        <v>260</v>
      </c>
      <c r="B19" s="15" t="s">
        <v>263</v>
      </c>
      <c r="C19" s="20" t="s">
        <v>267</v>
      </c>
      <c r="D19" s="16">
        <v>30</v>
      </c>
      <c r="E19" s="19"/>
      <c r="F19" s="19"/>
    </row>
    <row r="20" spans="1:7" ht="16" customHeight="1" x14ac:dyDescent="0.2">
      <c r="A20" s="14" t="s">
        <v>259</v>
      </c>
      <c r="B20" s="15" t="s">
        <v>264</v>
      </c>
      <c r="C20" s="20" t="s">
        <v>267</v>
      </c>
      <c r="D20" s="16">
        <v>30</v>
      </c>
      <c r="E20" s="19"/>
      <c r="F20" s="19"/>
    </row>
    <row r="21" spans="1:7" ht="16" customHeight="1" x14ac:dyDescent="0.2">
      <c r="A21" s="14" t="s">
        <v>258</v>
      </c>
      <c r="B21" s="15" t="s">
        <v>121</v>
      </c>
      <c r="C21" s="20" t="s">
        <v>267</v>
      </c>
      <c r="D21" s="16">
        <v>3</v>
      </c>
      <c r="E21" s="19"/>
      <c r="F21" s="19"/>
    </row>
    <row r="22" spans="1:7" ht="16" customHeight="1" x14ac:dyDescent="0.2">
      <c r="A22" s="14" t="s">
        <v>257</v>
      </c>
      <c r="B22" s="15" t="s">
        <v>265</v>
      </c>
      <c r="C22" s="20" t="s">
        <v>267</v>
      </c>
      <c r="D22" s="16">
        <v>30</v>
      </c>
      <c r="F22" s="17"/>
    </row>
    <row r="23" spans="1:7" x14ac:dyDescent="0.2">
      <c r="A23" s="14" t="s">
        <v>256</v>
      </c>
      <c r="B23" s="15" t="s">
        <v>266</v>
      </c>
      <c r="C23" s="20" t="s">
        <v>267</v>
      </c>
      <c r="D23" s="16">
        <v>30</v>
      </c>
    </row>
    <row r="24" spans="1:7" x14ac:dyDescent="0.2">
      <c r="A24" s="14" t="s">
        <v>268</v>
      </c>
      <c r="B24" s="15" t="s">
        <v>4</v>
      </c>
      <c r="C24" s="20" t="s">
        <v>269</v>
      </c>
      <c r="D24" s="16">
        <v>175.27</v>
      </c>
    </row>
    <row r="25" spans="1:7" s="9" customFormat="1" x14ac:dyDescent="0.2">
      <c r="A25" s="14" t="s">
        <v>270</v>
      </c>
      <c r="B25" s="15" t="s">
        <v>271</v>
      </c>
      <c r="C25" s="20" t="s">
        <v>272</v>
      </c>
      <c r="D25" s="16">
        <v>1486.93</v>
      </c>
      <c r="F25" s="57"/>
      <c r="G25" s="56"/>
    </row>
    <row r="26" spans="1:7" x14ac:dyDescent="0.2">
      <c r="A26" s="14"/>
      <c r="B26" s="15"/>
      <c r="C26" s="20"/>
      <c r="D26" s="16"/>
    </row>
    <row r="27" spans="1:7" x14ac:dyDescent="0.2">
      <c r="A27" s="14" t="s">
        <v>7</v>
      </c>
      <c r="B27" s="15" t="s">
        <v>25</v>
      </c>
      <c r="C27" s="20" t="s">
        <v>26</v>
      </c>
      <c r="D27" s="16">
        <v>4.25</v>
      </c>
    </row>
    <row r="28" spans="1:7" x14ac:dyDescent="0.2">
      <c r="A28" s="14" t="s">
        <v>7</v>
      </c>
      <c r="B28" s="15" t="s">
        <v>8</v>
      </c>
      <c r="C28" s="20" t="s">
        <v>9</v>
      </c>
      <c r="D28" s="16"/>
    </row>
    <row r="29" spans="1:7" x14ac:dyDescent="0.2">
      <c r="A29" s="21" t="s">
        <v>7</v>
      </c>
      <c r="B29" s="22" t="s">
        <v>10</v>
      </c>
      <c r="C29" s="23" t="s">
        <v>11</v>
      </c>
      <c r="D29" s="24">
        <v>70.8</v>
      </c>
    </row>
    <row r="30" spans="1:7" ht="16" thickBot="1" x14ac:dyDescent="0.25">
      <c r="A30" s="25"/>
      <c r="B30" s="26"/>
      <c r="C30" s="27"/>
      <c r="D30" s="28"/>
    </row>
    <row r="31" spans="1:7" x14ac:dyDescent="0.2">
      <c r="D31" s="29">
        <f>SUM(D6:D30)</f>
        <v>3763.2300000000005</v>
      </c>
      <c r="F31" s="29"/>
      <c r="G31" s="29"/>
    </row>
    <row r="32" spans="1:7" ht="16" thickBot="1" x14ac:dyDescent="0.25"/>
    <row r="33" spans="1:6" ht="16" thickBot="1" x14ac:dyDescent="0.25">
      <c r="A33" s="58" t="s">
        <v>202</v>
      </c>
      <c r="B33" s="59" t="s">
        <v>200</v>
      </c>
      <c r="C33" s="60" t="s">
        <v>201</v>
      </c>
      <c r="D33" s="61">
        <v>10000</v>
      </c>
      <c r="F33" s="2"/>
    </row>
    <row r="34" spans="1:6" ht="16" thickBot="1" x14ac:dyDescent="0.25">
      <c r="F34" s="2"/>
    </row>
    <row r="35" spans="1:6" ht="16" thickBot="1" x14ac:dyDescent="0.25">
      <c r="A35" s="58" t="s">
        <v>202</v>
      </c>
      <c r="B35" s="59" t="s">
        <v>285</v>
      </c>
      <c r="C35" s="60" t="s">
        <v>286</v>
      </c>
      <c r="D35" s="61">
        <v>1</v>
      </c>
      <c r="F35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4A31-066A-AF45-9224-C744A44AD1A7}">
  <sheetPr published="0">
    <pageSetUpPr fitToPage="1"/>
  </sheetPr>
  <dimension ref="A1:H36"/>
  <sheetViews>
    <sheetView tabSelected="1" topLeftCell="A18" zoomScale="150" zoomScaleNormal="150" zoomScalePageLayoutView="150" workbookViewId="0">
      <selection activeCell="D29" sqref="D29"/>
    </sheetView>
  </sheetViews>
  <sheetFormatPr baseColWidth="10" defaultColWidth="8.83203125" defaultRowHeight="15" x14ac:dyDescent="0.2"/>
  <cols>
    <col min="1" max="1" width="10.83203125" style="1" customWidth="1"/>
    <col min="2" max="2" width="38.1640625" style="1" bestFit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8" ht="22" customHeight="1" x14ac:dyDescent="0.2">
      <c r="A1" s="37"/>
    </row>
    <row r="2" spans="1:8" ht="22" customHeight="1" x14ac:dyDescent="0.2">
      <c r="A2" s="3"/>
      <c r="B2" s="4" t="s">
        <v>306</v>
      </c>
    </row>
    <row r="3" spans="1:8" ht="17" thickBot="1" x14ac:dyDescent="0.25">
      <c r="A3" s="3"/>
      <c r="B3" s="3"/>
    </row>
    <row r="4" spans="1:8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8" s="9" customFormat="1" x14ac:dyDescent="0.2">
      <c r="A5" s="10"/>
      <c r="B5" s="11"/>
      <c r="C5" s="12"/>
      <c r="D5" s="13"/>
    </row>
    <row r="6" spans="1:8" s="9" customFormat="1" x14ac:dyDescent="0.2">
      <c r="A6" s="14" t="s">
        <v>273</v>
      </c>
      <c r="B6" s="15" t="s">
        <v>276</v>
      </c>
      <c r="C6" s="20" t="s">
        <v>274</v>
      </c>
      <c r="D6" s="16">
        <v>736.74</v>
      </c>
      <c r="E6" s="19"/>
    </row>
    <row r="7" spans="1:8" s="9" customFormat="1" x14ac:dyDescent="0.2">
      <c r="A7" s="14" t="s">
        <v>275</v>
      </c>
      <c r="B7" s="15" t="s">
        <v>277</v>
      </c>
      <c r="C7" s="20" t="s">
        <v>278</v>
      </c>
      <c r="D7" s="16">
        <v>738</v>
      </c>
      <c r="E7" s="19"/>
    </row>
    <row r="8" spans="1:8" s="9" customFormat="1" x14ac:dyDescent="0.2">
      <c r="A8" s="14" t="s">
        <v>279</v>
      </c>
      <c r="B8" s="15" t="s">
        <v>281</v>
      </c>
      <c r="C8" s="20" t="s">
        <v>282</v>
      </c>
      <c r="D8" s="16">
        <v>2832</v>
      </c>
      <c r="F8" s="57"/>
    </row>
    <row r="9" spans="1:8" s="9" customFormat="1" x14ac:dyDescent="0.2">
      <c r="A9" s="14" t="s">
        <v>280</v>
      </c>
      <c r="B9" s="20" t="s">
        <v>283</v>
      </c>
      <c r="C9" s="20" t="s">
        <v>284</v>
      </c>
      <c r="D9" s="16">
        <v>84.99</v>
      </c>
      <c r="E9" s="53"/>
      <c r="F9" s="57"/>
    </row>
    <row r="10" spans="1:8" s="9" customFormat="1" x14ac:dyDescent="0.2">
      <c r="A10" s="14" t="s">
        <v>287</v>
      </c>
      <c r="B10" s="15" t="s">
        <v>27</v>
      </c>
      <c r="C10" s="20" t="s">
        <v>293</v>
      </c>
      <c r="D10" s="16">
        <v>1157.04</v>
      </c>
      <c r="E10" s="53"/>
      <c r="F10" s="57"/>
    </row>
    <row r="11" spans="1:8" s="9" customFormat="1" x14ac:dyDescent="0.2">
      <c r="A11" s="14" t="s">
        <v>288</v>
      </c>
      <c r="B11" s="15" t="s">
        <v>93</v>
      </c>
      <c r="C11" s="20" t="s">
        <v>294</v>
      </c>
      <c r="D11" s="16">
        <v>219.13</v>
      </c>
      <c r="F11" s="57"/>
      <c r="G11" s="56"/>
    </row>
    <row r="12" spans="1:8" s="9" customFormat="1" x14ac:dyDescent="0.2">
      <c r="A12" s="14" t="s">
        <v>289</v>
      </c>
      <c r="B12" s="15" t="s">
        <v>5</v>
      </c>
      <c r="C12" s="20" t="s">
        <v>295</v>
      </c>
      <c r="D12" s="16">
        <v>2100.6799999999998</v>
      </c>
      <c r="F12" s="57"/>
    </row>
    <row r="13" spans="1:8" s="9" customFormat="1" x14ac:dyDescent="0.2">
      <c r="A13" s="14" t="s">
        <v>290</v>
      </c>
      <c r="B13" s="15" t="s">
        <v>4</v>
      </c>
      <c r="C13" s="20" t="s">
        <v>296</v>
      </c>
      <c r="D13" s="16"/>
      <c r="F13" s="57"/>
    </row>
    <row r="14" spans="1:8" s="9" customFormat="1" x14ac:dyDescent="0.2">
      <c r="A14" s="14" t="s">
        <v>291</v>
      </c>
      <c r="B14" s="15" t="s">
        <v>4</v>
      </c>
      <c r="C14" s="20" t="s">
        <v>297</v>
      </c>
      <c r="D14" s="16">
        <v>29.45</v>
      </c>
      <c r="E14" s="19"/>
    </row>
    <row r="15" spans="1:8" s="9" customFormat="1" x14ac:dyDescent="0.2">
      <c r="A15" s="14" t="s">
        <v>292</v>
      </c>
      <c r="B15" s="15" t="s">
        <v>44</v>
      </c>
      <c r="C15" s="20" t="s">
        <v>298</v>
      </c>
      <c r="D15" s="16">
        <v>117.63</v>
      </c>
      <c r="F15" s="57"/>
    </row>
    <row r="16" spans="1:8" ht="16" customHeight="1" x14ac:dyDescent="0.2">
      <c r="A16" s="14" t="s">
        <v>299</v>
      </c>
      <c r="B16" s="15" t="s">
        <v>50</v>
      </c>
      <c r="C16" s="20" t="s">
        <v>300</v>
      </c>
      <c r="D16" s="16">
        <v>347.4</v>
      </c>
      <c r="E16" s="19"/>
      <c r="F16" s="19"/>
      <c r="H16" s="54"/>
    </row>
    <row r="17" spans="1:7" ht="16" customHeight="1" x14ac:dyDescent="0.2">
      <c r="A17" s="14" t="s">
        <v>308</v>
      </c>
      <c r="B17" s="15" t="s">
        <v>4</v>
      </c>
      <c r="C17" s="20" t="s">
        <v>307</v>
      </c>
      <c r="D17" s="16">
        <v>417.63</v>
      </c>
      <c r="E17" s="19"/>
      <c r="F17" s="19"/>
    </row>
    <row r="18" spans="1:7" ht="16" customHeight="1" x14ac:dyDescent="0.2">
      <c r="A18" s="14"/>
      <c r="B18" s="15"/>
      <c r="C18" s="20"/>
      <c r="D18" s="16"/>
      <c r="E18" s="19"/>
      <c r="F18" s="19"/>
    </row>
    <row r="19" spans="1:7" ht="16" customHeight="1" x14ac:dyDescent="0.2">
      <c r="A19" s="14"/>
      <c r="B19" s="15"/>
      <c r="C19" s="20"/>
      <c r="D19" s="16"/>
      <c r="E19" s="19"/>
      <c r="F19" s="19"/>
    </row>
    <row r="20" spans="1:7" ht="16" customHeight="1" x14ac:dyDescent="0.2">
      <c r="A20" s="14" t="s">
        <v>301</v>
      </c>
      <c r="B20" s="15" t="s">
        <v>305</v>
      </c>
      <c r="C20" s="20" t="s">
        <v>302</v>
      </c>
      <c r="D20" s="16">
        <v>1375</v>
      </c>
      <c r="E20" s="19"/>
      <c r="F20" s="19"/>
    </row>
    <row r="21" spans="1:7" ht="16" customHeight="1" x14ac:dyDescent="0.2">
      <c r="A21" s="14" t="s">
        <v>301</v>
      </c>
      <c r="B21" s="15" t="s">
        <v>305</v>
      </c>
      <c r="C21" s="20" t="s">
        <v>303</v>
      </c>
      <c r="D21" s="16">
        <v>1374</v>
      </c>
      <c r="E21" s="19"/>
      <c r="F21" s="19"/>
    </row>
    <row r="22" spans="1:7" ht="16" customHeight="1" x14ac:dyDescent="0.2">
      <c r="A22" s="14"/>
      <c r="B22" s="15"/>
      <c r="C22" s="20"/>
      <c r="D22" s="16"/>
      <c r="F22" s="17"/>
    </row>
    <row r="23" spans="1:7" x14ac:dyDescent="0.2">
      <c r="A23" s="14"/>
      <c r="B23" s="15"/>
      <c r="C23" s="20"/>
      <c r="D23" s="16"/>
    </row>
    <row r="24" spans="1:7" x14ac:dyDescent="0.2">
      <c r="A24" s="14"/>
      <c r="B24" s="15"/>
      <c r="C24" s="20"/>
      <c r="D24" s="16"/>
    </row>
    <row r="25" spans="1:7" x14ac:dyDescent="0.2">
      <c r="A25" s="14"/>
      <c r="B25" s="15"/>
      <c r="C25" s="20"/>
      <c r="D25" s="16"/>
    </row>
    <row r="26" spans="1:7" s="9" customFormat="1" x14ac:dyDescent="0.2">
      <c r="A26" s="14"/>
      <c r="B26" s="15"/>
      <c r="C26" s="20"/>
      <c r="D26" s="16"/>
      <c r="F26" s="57"/>
      <c r="G26" s="56"/>
    </row>
    <row r="27" spans="1:7" x14ac:dyDescent="0.2">
      <c r="A27" s="14"/>
      <c r="B27" s="15"/>
      <c r="C27" s="20"/>
      <c r="D27" s="16"/>
    </row>
    <row r="28" spans="1:7" x14ac:dyDescent="0.2">
      <c r="A28" s="14" t="s">
        <v>304</v>
      </c>
      <c r="B28" s="15" t="s">
        <v>25</v>
      </c>
      <c r="C28" s="20" t="s">
        <v>26</v>
      </c>
      <c r="D28" s="16">
        <v>4.25</v>
      </c>
    </row>
    <row r="29" spans="1:7" x14ac:dyDescent="0.2">
      <c r="A29" s="14" t="s">
        <v>304</v>
      </c>
      <c r="B29" s="15" t="s">
        <v>8</v>
      </c>
      <c r="C29" s="20" t="s">
        <v>9</v>
      </c>
      <c r="D29" s="16"/>
    </row>
    <row r="30" spans="1:7" x14ac:dyDescent="0.2">
      <c r="A30" s="21" t="s">
        <v>304</v>
      </c>
      <c r="B30" s="22" t="s">
        <v>10</v>
      </c>
      <c r="C30" s="23" t="s">
        <v>11</v>
      </c>
      <c r="D30" s="24">
        <v>70.8</v>
      </c>
    </row>
    <row r="31" spans="1:7" ht="16" thickBot="1" x14ac:dyDescent="0.25">
      <c r="A31" s="25"/>
      <c r="B31" s="26"/>
      <c r="C31" s="27"/>
      <c r="D31" s="28"/>
    </row>
    <row r="32" spans="1:7" x14ac:dyDescent="0.2">
      <c r="D32" s="29">
        <f>SUM(D6:D31)</f>
        <v>11604.739999999998</v>
      </c>
      <c r="F32" s="29"/>
      <c r="G32" s="29"/>
    </row>
    <row r="34" spans="1:6" x14ac:dyDescent="0.2">
      <c r="A34" s="62"/>
      <c r="B34" s="63"/>
      <c r="C34" s="63"/>
      <c r="D34" s="57"/>
      <c r="F34" s="2"/>
    </row>
    <row r="35" spans="1:6" x14ac:dyDescent="0.2">
      <c r="F35" s="2"/>
    </row>
    <row r="36" spans="1:6" x14ac:dyDescent="0.2">
      <c r="F36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F1A1-54F8-AE41-9D19-95AA8CB965D2}">
  <sheetPr published="0">
    <pageSetUpPr fitToPage="1"/>
  </sheetPr>
  <dimension ref="A1:G26"/>
  <sheetViews>
    <sheetView topLeftCell="A3" zoomScale="150" zoomScaleNormal="150" zoomScalePageLayoutView="150" workbookViewId="0">
      <selection activeCell="D11" sqref="D11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40.6640625" bestFit="1" customWidth="1"/>
    <col min="4" max="4" width="13.6640625" style="2" customWidth="1"/>
    <col min="6" max="6" width="12.6640625" customWidth="1"/>
    <col min="8" max="8" width="23" bestFit="1" customWidth="1"/>
    <col min="9" max="9" width="21.1640625" bestFit="1" customWidth="1"/>
  </cols>
  <sheetData>
    <row r="1" spans="1:7" ht="22" customHeight="1" x14ac:dyDescent="0.2"/>
    <row r="2" spans="1:7" ht="22" customHeight="1" x14ac:dyDescent="0.2">
      <c r="A2" s="3"/>
      <c r="B2" s="4" t="s">
        <v>35</v>
      </c>
    </row>
    <row r="3" spans="1:7" ht="17" thickBot="1" x14ac:dyDescent="0.25">
      <c r="A3" s="3"/>
      <c r="B3" s="3"/>
    </row>
    <row r="4" spans="1:7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7" s="9" customFormat="1" x14ac:dyDescent="0.2">
      <c r="A5" s="10"/>
      <c r="B5" s="11"/>
      <c r="C5" s="12"/>
      <c r="D5" s="13"/>
    </row>
    <row r="6" spans="1:7" s="9" customFormat="1" x14ac:dyDescent="0.2">
      <c r="A6" s="14" t="s">
        <v>7</v>
      </c>
      <c r="B6" s="15" t="s">
        <v>4</v>
      </c>
      <c r="C6" s="15" t="s">
        <v>36</v>
      </c>
      <c r="D6" s="16"/>
      <c r="F6" s="17"/>
    </row>
    <row r="7" spans="1:7" s="9" customFormat="1" x14ac:dyDescent="0.2">
      <c r="A7" s="30" t="s">
        <v>7</v>
      </c>
      <c r="B7" s="31" t="s">
        <v>38</v>
      </c>
      <c r="C7" s="18" t="s">
        <v>39</v>
      </c>
      <c r="D7" s="32">
        <v>747.5</v>
      </c>
      <c r="F7" s="19"/>
    </row>
    <row r="8" spans="1:7" ht="16" customHeight="1" x14ac:dyDescent="0.2">
      <c r="A8" s="14" t="s">
        <v>7</v>
      </c>
      <c r="B8" s="15" t="s">
        <v>44</v>
      </c>
      <c r="C8" s="20" t="s">
        <v>45</v>
      </c>
      <c r="D8" s="16">
        <v>83</v>
      </c>
      <c r="E8" s="19"/>
      <c r="F8" s="19"/>
    </row>
    <row r="9" spans="1:7" ht="16" customHeight="1" x14ac:dyDescent="0.2">
      <c r="A9" s="14" t="s">
        <v>7</v>
      </c>
      <c r="B9" s="15" t="s">
        <v>4</v>
      </c>
      <c r="C9" s="20" t="s">
        <v>46</v>
      </c>
      <c r="D9" s="16">
        <v>43.95</v>
      </c>
      <c r="E9" s="19" t="s">
        <v>74</v>
      </c>
      <c r="F9" s="19"/>
    </row>
    <row r="10" spans="1:7" ht="16" customHeight="1" x14ac:dyDescent="0.2">
      <c r="A10" s="14" t="s">
        <v>7</v>
      </c>
      <c r="B10" s="15" t="s">
        <v>25</v>
      </c>
      <c r="C10" s="20" t="s">
        <v>26</v>
      </c>
      <c r="D10" s="16">
        <v>17.39</v>
      </c>
      <c r="F10" s="17"/>
    </row>
    <row r="11" spans="1:7" x14ac:dyDescent="0.2">
      <c r="A11" s="14" t="s">
        <v>7</v>
      </c>
      <c r="B11" s="15" t="s">
        <v>8</v>
      </c>
      <c r="C11" s="20" t="s">
        <v>9</v>
      </c>
      <c r="D11" s="16"/>
    </row>
    <row r="12" spans="1:7" x14ac:dyDescent="0.2">
      <c r="A12" s="21" t="s">
        <v>7</v>
      </c>
      <c r="B12" s="22" t="s">
        <v>10</v>
      </c>
      <c r="C12" s="23" t="s">
        <v>11</v>
      </c>
      <c r="D12" s="24">
        <v>70.8</v>
      </c>
    </row>
    <row r="13" spans="1:7" x14ac:dyDescent="0.2">
      <c r="A13" s="14"/>
      <c r="B13" s="15"/>
      <c r="C13" s="20"/>
      <c r="D13" s="16"/>
    </row>
    <row r="14" spans="1:7" x14ac:dyDescent="0.2">
      <c r="A14" s="14"/>
      <c r="B14" s="15"/>
      <c r="C14" s="20"/>
      <c r="D14" s="16"/>
      <c r="F14" s="19"/>
    </row>
    <row r="15" spans="1:7" x14ac:dyDescent="0.2">
      <c r="A15" s="14"/>
      <c r="B15" s="15"/>
      <c r="C15" s="20"/>
      <c r="D15" s="16"/>
      <c r="G15" s="19"/>
    </row>
    <row r="16" spans="1:7" x14ac:dyDescent="0.2">
      <c r="A16" s="14"/>
      <c r="B16" s="15"/>
      <c r="C16" s="20"/>
      <c r="D16" s="16"/>
    </row>
    <row r="17" spans="1:7" x14ac:dyDescent="0.2">
      <c r="A17" s="14" t="s">
        <v>7</v>
      </c>
      <c r="B17" s="15" t="s">
        <v>61</v>
      </c>
      <c r="C17" s="20" t="s">
        <v>62</v>
      </c>
      <c r="D17" s="16">
        <v>942.22</v>
      </c>
    </row>
    <row r="18" spans="1:7" x14ac:dyDescent="0.2">
      <c r="A18" s="14"/>
      <c r="B18" s="15"/>
      <c r="C18" s="20"/>
      <c r="D18" s="16"/>
    </row>
    <row r="19" spans="1:7" x14ac:dyDescent="0.2">
      <c r="A19" s="14"/>
      <c r="B19" s="15"/>
      <c r="C19" s="20"/>
      <c r="D19" s="16"/>
    </row>
    <row r="20" spans="1:7" x14ac:dyDescent="0.2">
      <c r="A20" s="21"/>
      <c r="B20" s="22"/>
      <c r="C20" s="23"/>
      <c r="D20" s="24"/>
    </row>
    <row r="21" spans="1:7" ht="16" thickBot="1" x14ac:dyDescent="0.25">
      <c r="A21" s="25"/>
      <c r="B21" s="26"/>
      <c r="C21" s="27"/>
      <c r="D21" s="28"/>
    </row>
    <row r="22" spans="1:7" x14ac:dyDescent="0.2">
      <c r="D22" s="29">
        <f>SUM(D5:D21)</f>
        <v>1904.8600000000001</v>
      </c>
      <c r="F22" s="29"/>
      <c r="G22" s="29"/>
    </row>
    <row r="24" spans="1:7" x14ac:dyDescent="0.2">
      <c r="F24" s="2"/>
    </row>
    <row r="25" spans="1:7" x14ac:dyDescent="0.2">
      <c r="F25" s="2"/>
    </row>
    <row r="26" spans="1:7" x14ac:dyDescent="0.2">
      <c r="F26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4D27-FC96-4643-BE84-81D15D0234EA}">
  <sheetPr published="0">
    <pageSetUpPr fitToPage="1"/>
  </sheetPr>
  <dimension ref="A1:G42"/>
  <sheetViews>
    <sheetView topLeftCell="A24" zoomScale="150" zoomScaleNormal="150" zoomScalePageLayoutView="150" workbookViewId="0">
      <selection activeCell="D8" sqref="D8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6" ht="22" customHeight="1" x14ac:dyDescent="0.2">
      <c r="A1" s="37"/>
    </row>
    <row r="2" spans="1:6" ht="22" customHeight="1" x14ac:dyDescent="0.2">
      <c r="A2" s="3"/>
      <c r="B2" s="4" t="s">
        <v>48</v>
      </c>
    </row>
    <row r="3" spans="1:6" ht="17" thickBot="1" x14ac:dyDescent="0.25">
      <c r="A3" s="3"/>
      <c r="B3" s="3"/>
    </row>
    <row r="4" spans="1:6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6" s="9" customFormat="1" x14ac:dyDescent="0.2">
      <c r="A5" s="10"/>
      <c r="B5" s="11"/>
      <c r="C5" s="12"/>
      <c r="D5" s="13"/>
    </row>
    <row r="6" spans="1:6" s="9" customFormat="1" x14ac:dyDescent="0.2">
      <c r="A6" s="14" t="s">
        <v>7</v>
      </c>
      <c r="B6" s="15" t="s">
        <v>4</v>
      </c>
      <c r="C6" s="20" t="s">
        <v>60</v>
      </c>
      <c r="D6" s="16">
        <v>158.72999999999999</v>
      </c>
      <c r="E6" s="19" t="s">
        <v>63</v>
      </c>
    </row>
    <row r="7" spans="1:6" s="9" customFormat="1" x14ac:dyDescent="0.2">
      <c r="A7" s="14" t="s">
        <v>7</v>
      </c>
      <c r="B7" s="15" t="s">
        <v>4</v>
      </c>
      <c r="C7" s="20" t="s">
        <v>59</v>
      </c>
      <c r="D7" s="16">
        <v>61.43</v>
      </c>
      <c r="E7" s="19" t="s">
        <v>63</v>
      </c>
    </row>
    <row r="8" spans="1:6" s="9" customFormat="1" x14ac:dyDescent="0.2">
      <c r="A8" s="14" t="s">
        <v>7</v>
      </c>
      <c r="B8" s="15" t="s">
        <v>4</v>
      </c>
      <c r="C8" s="15" t="s">
        <v>49</v>
      </c>
      <c r="D8" s="16"/>
      <c r="F8" s="17"/>
    </row>
    <row r="9" spans="1:6" s="9" customFormat="1" x14ac:dyDescent="0.2">
      <c r="A9" s="14" t="s">
        <v>7</v>
      </c>
      <c r="B9" s="15" t="s">
        <v>50</v>
      </c>
      <c r="C9" s="20" t="s">
        <v>51</v>
      </c>
      <c r="D9" s="16">
        <v>297</v>
      </c>
      <c r="F9" s="17"/>
    </row>
    <row r="10" spans="1:6" s="9" customFormat="1" x14ac:dyDescent="0.2">
      <c r="A10" s="33" t="s">
        <v>7</v>
      </c>
      <c r="B10" s="34" t="s">
        <v>52</v>
      </c>
      <c r="C10" s="35" t="s">
        <v>53</v>
      </c>
      <c r="D10" s="36">
        <v>715.5</v>
      </c>
      <c r="F10" s="17">
        <f>D10</f>
        <v>715.5</v>
      </c>
    </row>
    <row r="11" spans="1:6" s="9" customFormat="1" x14ac:dyDescent="0.2">
      <c r="A11" s="14" t="s">
        <v>7</v>
      </c>
      <c r="B11" s="15" t="s">
        <v>54</v>
      </c>
      <c r="C11" s="20" t="s">
        <v>55</v>
      </c>
      <c r="D11" s="16">
        <v>4191.13</v>
      </c>
      <c r="F11" s="17"/>
    </row>
    <row r="12" spans="1:6" s="9" customFormat="1" x14ac:dyDescent="0.2">
      <c r="A12" s="30" t="s">
        <v>7</v>
      </c>
      <c r="B12" s="31" t="s">
        <v>57</v>
      </c>
      <c r="C12" s="18" t="s">
        <v>58</v>
      </c>
      <c r="D12" s="32">
        <v>200</v>
      </c>
      <c r="F12" s="17">
        <f>D12</f>
        <v>200</v>
      </c>
    </row>
    <row r="13" spans="1:6" s="9" customFormat="1" x14ac:dyDescent="0.2">
      <c r="A13" s="30" t="s">
        <v>7</v>
      </c>
      <c r="B13" s="31" t="s">
        <v>44</v>
      </c>
      <c r="C13" s="18" t="s">
        <v>56</v>
      </c>
      <c r="D13" s="32">
        <v>60</v>
      </c>
      <c r="F13" s="17">
        <f>D13</f>
        <v>60</v>
      </c>
    </row>
    <row r="14" spans="1:6" ht="16" customHeight="1" x14ac:dyDescent="0.2">
      <c r="A14" s="14" t="s">
        <v>7</v>
      </c>
      <c r="B14" s="15" t="s">
        <v>44</v>
      </c>
      <c r="C14" s="20" t="s">
        <v>45</v>
      </c>
      <c r="D14" s="16">
        <v>51.5</v>
      </c>
      <c r="E14" s="19"/>
      <c r="F14" s="19"/>
    </row>
    <row r="15" spans="1:6" ht="16" customHeight="1" x14ac:dyDescent="0.2">
      <c r="A15" s="14" t="s">
        <v>7</v>
      </c>
      <c r="B15" s="15" t="s">
        <v>40</v>
      </c>
      <c r="C15" s="20" t="s">
        <v>64</v>
      </c>
      <c r="D15" s="16">
        <v>217.5</v>
      </c>
      <c r="E15" s="19"/>
      <c r="F15" s="19"/>
    </row>
    <row r="16" spans="1:6" ht="16" customHeight="1" x14ac:dyDescent="0.2">
      <c r="A16" s="30" t="s">
        <v>7</v>
      </c>
      <c r="B16" s="31" t="s">
        <v>40</v>
      </c>
      <c r="C16" s="18" t="s">
        <v>65</v>
      </c>
      <c r="D16" s="32">
        <v>577.5</v>
      </c>
      <c r="F16" s="17">
        <f>D16</f>
        <v>577.5</v>
      </c>
    </row>
    <row r="17" spans="1:7" x14ac:dyDescent="0.2">
      <c r="A17" s="14" t="s">
        <v>7</v>
      </c>
      <c r="B17" s="15" t="s">
        <v>40</v>
      </c>
      <c r="C17" s="20" t="s">
        <v>66</v>
      </c>
      <c r="D17" s="16">
        <v>541.05999999999995</v>
      </c>
    </row>
    <row r="18" spans="1:7" x14ac:dyDescent="0.2">
      <c r="A18" s="42" t="s">
        <v>7</v>
      </c>
      <c r="B18" s="43" t="s">
        <v>67</v>
      </c>
      <c r="C18" s="44" t="s">
        <v>79</v>
      </c>
      <c r="D18" s="45">
        <v>216</v>
      </c>
      <c r="F18">
        <v>-216</v>
      </c>
    </row>
    <row r="19" spans="1:7" x14ac:dyDescent="0.2">
      <c r="A19" s="33" t="s">
        <v>7</v>
      </c>
      <c r="B19" s="34" t="s">
        <v>68</v>
      </c>
      <c r="C19" s="35" t="s">
        <v>69</v>
      </c>
      <c r="D19" s="36">
        <v>139.41999999999999</v>
      </c>
      <c r="F19" s="17">
        <f>D19</f>
        <v>139.41999999999999</v>
      </c>
    </row>
    <row r="20" spans="1:7" x14ac:dyDescent="0.2">
      <c r="A20" s="33" t="s">
        <v>7</v>
      </c>
      <c r="B20" s="34" t="s">
        <v>70</v>
      </c>
      <c r="C20" s="35" t="s">
        <v>71</v>
      </c>
      <c r="D20" s="36">
        <v>132</v>
      </c>
      <c r="F20" s="17">
        <f>D20</f>
        <v>132</v>
      </c>
    </row>
    <row r="21" spans="1:7" x14ac:dyDescent="0.2">
      <c r="A21" s="30" t="s">
        <v>7</v>
      </c>
      <c r="B21" s="31" t="s">
        <v>72</v>
      </c>
      <c r="C21" s="18" t="s">
        <v>73</v>
      </c>
      <c r="D21" s="32">
        <v>75.319999999999993</v>
      </c>
      <c r="F21" s="17">
        <f>D21</f>
        <v>75.319999999999993</v>
      </c>
      <c r="G21" s="19"/>
    </row>
    <row r="22" spans="1:7" x14ac:dyDescent="0.2">
      <c r="A22" s="14" t="s">
        <v>7</v>
      </c>
      <c r="B22" s="15" t="s">
        <v>75</v>
      </c>
      <c r="C22" s="20" t="s">
        <v>76</v>
      </c>
      <c r="D22" s="16">
        <v>84.5</v>
      </c>
    </row>
    <row r="23" spans="1:7" x14ac:dyDescent="0.2">
      <c r="A23" s="14" t="s">
        <v>7</v>
      </c>
      <c r="B23" s="15" t="s">
        <v>5</v>
      </c>
      <c r="C23" s="20" t="s">
        <v>77</v>
      </c>
      <c r="D23" s="16">
        <v>2002.26</v>
      </c>
    </row>
    <row r="24" spans="1:7" x14ac:dyDescent="0.2">
      <c r="A24" s="30" t="s">
        <v>7</v>
      </c>
      <c r="B24" s="31" t="s">
        <v>32</v>
      </c>
      <c r="C24" s="18" t="s">
        <v>78</v>
      </c>
      <c r="D24" s="32">
        <v>319.2</v>
      </c>
      <c r="F24" s="17">
        <f>D24</f>
        <v>319.2</v>
      </c>
    </row>
    <row r="25" spans="1:7" x14ac:dyDescent="0.2">
      <c r="A25" s="30" t="s">
        <v>7</v>
      </c>
      <c r="B25" s="39" t="s">
        <v>4</v>
      </c>
      <c r="C25" s="40" t="s">
        <v>80</v>
      </c>
      <c r="D25" s="41">
        <v>17.100000000000001</v>
      </c>
      <c r="E25" s="38" t="s">
        <v>81</v>
      </c>
      <c r="F25" s="38">
        <v>9.85</v>
      </c>
    </row>
    <row r="26" spans="1:7" x14ac:dyDescent="0.2">
      <c r="A26" s="14" t="s">
        <v>7</v>
      </c>
      <c r="B26" s="39" t="s">
        <v>84</v>
      </c>
      <c r="C26" s="40" t="s">
        <v>82</v>
      </c>
      <c r="D26" s="41">
        <v>479</v>
      </c>
    </row>
    <row r="27" spans="1:7" x14ac:dyDescent="0.2">
      <c r="A27" s="33" t="s">
        <v>7</v>
      </c>
      <c r="B27" s="34" t="s">
        <v>84</v>
      </c>
      <c r="C27" s="35" t="s">
        <v>83</v>
      </c>
      <c r="D27" s="36">
        <v>243</v>
      </c>
      <c r="F27" s="17">
        <f>D27</f>
        <v>243</v>
      </c>
    </row>
    <row r="28" spans="1:7" x14ac:dyDescent="0.2">
      <c r="A28" s="14" t="s">
        <v>7</v>
      </c>
      <c r="B28" s="15" t="s">
        <v>40</v>
      </c>
      <c r="C28" s="20" t="s">
        <v>86</v>
      </c>
      <c r="D28" s="16">
        <v>2516.06</v>
      </c>
    </row>
    <row r="29" spans="1:7" x14ac:dyDescent="0.2">
      <c r="A29" s="33" t="s">
        <v>7</v>
      </c>
      <c r="B29" s="34" t="s">
        <v>40</v>
      </c>
      <c r="C29" s="35" t="s">
        <v>87</v>
      </c>
      <c r="D29" s="36">
        <v>321.41000000000003</v>
      </c>
      <c r="F29" s="17">
        <f>D29</f>
        <v>321.41000000000003</v>
      </c>
    </row>
    <row r="30" spans="1:7" x14ac:dyDescent="0.2">
      <c r="A30" s="14" t="s">
        <v>7</v>
      </c>
      <c r="B30" s="15" t="s">
        <v>85</v>
      </c>
      <c r="C30" s="20" t="s">
        <v>88</v>
      </c>
      <c r="D30" s="16">
        <v>1205.9000000000001</v>
      </c>
    </row>
    <row r="31" spans="1:7" x14ac:dyDescent="0.2">
      <c r="A31" s="14" t="s">
        <v>7</v>
      </c>
      <c r="B31" s="15" t="s">
        <v>89</v>
      </c>
      <c r="C31" s="20" t="s">
        <v>90</v>
      </c>
      <c r="D31" s="16">
        <v>262.83999999999997</v>
      </c>
    </row>
    <row r="32" spans="1:7" x14ac:dyDescent="0.2">
      <c r="A32" s="14" t="s">
        <v>95</v>
      </c>
      <c r="B32" s="15" t="s">
        <v>93</v>
      </c>
      <c r="C32" s="20" t="s">
        <v>94</v>
      </c>
      <c r="D32" s="16">
        <v>2736.89</v>
      </c>
    </row>
    <row r="33" spans="1:7" x14ac:dyDescent="0.2">
      <c r="A33" s="14"/>
      <c r="B33" s="15"/>
      <c r="C33" s="20"/>
      <c r="D33" s="16"/>
    </row>
    <row r="34" spans="1:7" x14ac:dyDescent="0.2">
      <c r="A34" s="14" t="s">
        <v>7</v>
      </c>
      <c r="B34" s="15" t="s">
        <v>25</v>
      </c>
      <c r="C34" s="20" t="s">
        <v>26</v>
      </c>
      <c r="D34" s="16">
        <v>9.85</v>
      </c>
    </row>
    <row r="35" spans="1:7" x14ac:dyDescent="0.2">
      <c r="A35" s="14" t="s">
        <v>7</v>
      </c>
      <c r="B35" s="15" t="s">
        <v>8</v>
      </c>
      <c r="C35" s="20" t="s">
        <v>9</v>
      </c>
      <c r="D35" s="16"/>
    </row>
    <row r="36" spans="1:7" x14ac:dyDescent="0.2">
      <c r="A36" s="21" t="s">
        <v>7</v>
      </c>
      <c r="B36" s="22" t="s">
        <v>10</v>
      </c>
      <c r="C36" s="23" t="s">
        <v>11</v>
      </c>
      <c r="D36" s="24">
        <v>70.8</v>
      </c>
    </row>
    <row r="37" spans="1:7" ht="16" thickBot="1" x14ac:dyDescent="0.25">
      <c r="A37" s="25"/>
      <c r="B37" s="26"/>
      <c r="C37" s="27"/>
      <c r="D37" s="28"/>
    </row>
    <row r="38" spans="1:7" x14ac:dyDescent="0.2">
      <c r="D38" s="29">
        <f>SUM(D5:D37)</f>
        <v>17902.899999999998</v>
      </c>
      <c r="F38" s="29">
        <f>SUM(F5:F37)</f>
        <v>2577.1999999999998</v>
      </c>
      <c r="G38" s="29">
        <f>(D38-F38)</f>
        <v>15325.699999999997</v>
      </c>
    </row>
    <row r="39" spans="1:7" x14ac:dyDescent="0.2">
      <c r="F39" t="s">
        <v>91</v>
      </c>
      <c r="G39" t="s">
        <v>92</v>
      </c>
    </row>
    <row r="40" spans="1:7" x14ac:dyDescent="0.2">
      <c r="F40" s="2"/>
    </row>
    <row r="41" spans="1:7" x14ac:dyDescent="0.2">
      <c r="F41" s="2"/>
    </row>
    <row r="42" spans="1:7" x14ac:dyDescent="0.2">
      <c r="F42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4529-F3A2-CC4E-A0E9-439CCF331DC6}">
  <sheetPr published="0">
    <pageSetUpPr fitToPage="1"/>
  </sheetPr>
  <dimension ref="A1:I42"/>
  <sheetViews>
    <sheetView topLeftCell="A19" zoomScale="150" zoomScaleNormal="150" zoomScalePageLayoutView="150" workbookViewId="0">
      <selection activeCell="E12" sqref="E12:H29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9" ht="22" customHeight="1" x14ac:dyDescent="0.2">
      <c r="A1" s="37"/>
    </row>
    <row r="2" spans="1:9" ht="22" customHeight="1" x14ac:dyDescent="0.2">
      <c r="A2" s="3"/>
      <c r="B2" s="4" t="s">
        <v>109</v>
      </c>
    </row>
    <row r="3" spans="1:9" ht="17" thickBot="1" x14ac:dyDescent="0.25">
      <c r="A3" s="3"/>
      <c r="B3" s="3"/>
    </row>
    <row r="4" spans="1:9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9" s="9" customFormat="1" x14ac:dyDescent="0.2">
      <c r="A5" s="10"/>
      <c r="B5" s="11"/>
      <c r="C5" s="12"/>
      <c r="D5" s="13"/>
    </row>
    <row r="6" spans="1:9" s="9" customFormat="1" x14ac:dyDescent="0.2">
      <c r="A6" s="33" t="s">
        <v>7</v>
      </c>
      <c r="B6" s="34" t="s">
        <v>96</v>
      </c>
      <c r="C6" s="35" t="s">
        <v>97</v>
      </c>
      <c r="D6" s="36">
        <v>580</v>
      </c>
      <c r="E6" s="19"/>
    </row>
    <row r="7" spans="1:9" s="9" customFormat="1" x14ac:dyDescent="0.2">
      <c r="A7" s="30" t="s">
        <v>7</v>
      </c>
      <c r="B7" s="31" t="s">
        <v>85</v>
      </c>
      <c r="C7" s="18" t="s">
        <v>98</v>
      </c>
      <c r="D7" s="32">
        <v>48</v>
      </c>
      <c r="E7" s="19"/>
    </row>
    <row r="8" spans="1:9" s="9" customFormat="1" x14ac:dyDescent="0.2">
      <c r="A8" s="14" t="s">
        <v>7</v>
      </c>
      <c r="B8" s="15" t="s">
        <v>85</v>
      </c>
      <c r="C8" s="20" t="s">
        <v>99</v>
      </c>
      <c r="D8" s="16">
        <v>352</v>
      </c>
      <c r="F8" s="17"/>
    </row>
    <row r="9" spans="1:9" s="9" customFormat="1" x14ac:dyDescent="0.2">
      <c r="A9" s="14" t="s">
        <v>7</v>
      </c>
      <c r="B9" s="15" t="s">
        <v>84</v>
      </c>
      <c r="C9" s="20" t="s">
        <v>100</v>
      </c>
      <c r="D9" s="16">
        <v>91</v>
      </c>
      <c r="E9" s="51">
        <v>48</v>
      </c>
      <c r="F9" s="52" t="s">
        <v>126</v>
      </c>
    </row>
    <row r="10" spans="1:9" s="9" customFormat="1" x14ac:dyDescent="0.2">
      <c r="A10" s="30" t="s">
        <v>7</v>
      </c>
      <c r="B10" s="31" t="s">
        <v>54</v>
      </c>
      <c r="C10" s="18" t="s">
        <v>127</v>
      </c>
      <c r="D10" s="32">
        <v>816</v>
      </c>
      <c r="F10" s="17"/>
    </row>
    <row r="11" spans="1:9" s="9" customFormat="1" x14ac:dyDescent="0.2">
      <c r="A11" s="30" t="s">
        <v>7</v>
      </c>
      <c r="B11" s="31" t="s">
        <v>40</v>
      </c>
      <c r="C11" s="18" t="s">
        <v>101</v>
      </c>
      <c r="D11" s="32">
        <v>616.88</v>
      </c>
      <c r="F11" s="17"/>
    </row>
    <row r="12" spans="1:9" s="9" customFormat="1" x14ac:dyDescent="0.2">
      <c r="A12" s="14" t="s">
        <v>7</v>
      </c>
      <c r="B12" s="15" t="s">
        <v>40</v>
      </c>
      <c r="C12" s="20" t="s">
        <v>102</v>
      </c>
      <c r="D12" s="16">
        <v>35</v>
      </c>
      <c r="E12" s="64"/>
      <c r="F12" s="65"/>
      <c r="G12" s="64"/>
      <c r="H12" s="64"/>
    </row>
    <row r="13" spans="1:9" s="9" customFormat="1" x14ac:dyDescent="0.2">
      <c r="A13" s="14" t="s">
        <v>7</v>
      </c>
      <c r="B13" s="15" t="s">
        <v>40</v>
      </c>
      <c r="C13" s="20" t="s">
        <v>103</v>
      </c>
      <c r="D13" s="16">
        <v>437.5</v>
      </c>
      <c r="E13" s="64"/>
      <c r="F13" s="65"/>
      <c r="G13" s="64"/>
      <c r="H13" s="64"/>
    </row>
    <row r="14" spans="1:9" ht="16" customHeight="1" x14ac:dyDescent="0.2">
      <c r="A14" s="14" t="s">
        <v>7</v>
      </c>
      <c r="B14" s="15" t="s">
        <v>4</v>
      </c>
      <c r="C14" s="20" t="s">
        <v>104</v>
      </c>
      <c r="D14" s="16">
        <v>273.24</v>
      </c>
      <c r="E14" s="66"/>
      <c r="F14" s="66"/>
      <c r="G14" s="67"/>
      <c r="H14" s="68"/>
      <c r="I14" s="38"/>
    </row>
    <row r="15" spans="1:9" ht="16" customHeight="1" x14ac:dyDescent="0.2">
      <c r="A15" s="33" t="s">
        <v>7</v>
      </c>
      <c r="B15" s="34" t="s">
        <v>105</v>
      </c>
      <c r="C15" s="35" t="s">
        <v>106</v>
      </c>
      <c r="D15" s="36">
        <v>170</v>
      </c>
      <c r="E15" s="66"/>
      <c r="F15" s="66"/>
      <c r="G15" s="67"/>
      <c r="H15" s="67"/>
    </row>
    <row r="16" spans="1:9" ht="16" customHeight="1" x14ac:dyDescent="0.2">
      <c r="A16" s="14" t="s">
        <v>7</v>
      </c>
      <c r="B16" s="15" t="s">
        <v>107</v>
      </c>
      <c r="C16" s="20" t="s">
        <v>108</v>
      </c>
      <c r="D16" s="16">
        <v>540</v>
      </c>
      <c r="E16" s="67"/>
      <c r="F16" s="65"/>
      <c r="G16" s="67"/>
      <c r="H16" s="67"/>
    </row>
    <row r="17" spans="1:8" x14ac:dyDescent="0.2">
      <c r="A17" s="14" t="s">
        <v>7</v>
      </c>
      <c r="B17" s="15" t="s">
        <v>110</v>
      </c>
      <c r="C17" s="20" t="s">
        <v>111</v>
      </c>
      <c r="D17" s="16">
        <v>72</v>
      </c>
      <c r="E17" s="67"/>
      <c r="F17" s="67"/>
      <c r="G17" s="67"/>
      <c r="H17" s="67"/>
    </row>
    <row r="18" spans="1:8" x14ac:dyDescent="0.2">
      <c r="A18" s="14" t="s">
        <v>7</v>
      </c>
      <c r="B18" s="15" t="s">
        <v>110</v>
      </c>
      <c r="C18" s="20" t="s">
        <v>112</v>
      </c>
      <c r="D18" s="24">
        <v>96</v>
      </c>
      <c r="E18" s="67"/>
      <c r="F18" s="67"/>
      <c r="G18" s="67"/>
      <c r="H18" s="67"/>
    </row>
    <row r="19" spans="1:8" x14ac:dyDescent="0.2">
      <c r="A19" s="14" t="s">
        <v>7</v>
      </c>
      <c r="B19" s="15" t="s">
        <v>110</v>
      </c>
      <c r="C19" s="20" t="s">
        <v>113</v>
      </c>
      <c r="D19" s="16">
        <v>600</v>
      </c>
      <c r="E19" s="67"/>
      <c r="F19" s="65"/>
      <c r="G19" s="67"/>
      <c r="H19" s="67"/>
    </row>
    <row r="20" spans="1:8" x14ac:dyDescent="0.2">
      <c r="A20" s="14" t="s">
        <v>7</v>
      </c>
      <c r="B20" s="15" t="s">
        <v>40</v>
      </c>
      <c r="C20" s="20" t="s">
        <v>114</v>
      </c>
      <c r="D20" s="16">
        <v>18.350000000000001</v>
      </c>
      <c r="E20" s="67"/>
      <c r="F20" s="65"/>
      <c r="G20" s="67"/>
      <c r="H20" s="67"/>
    </row>
    <row r="21" spans="1:8" x14ac:dyDescent="0.2">
      <c r="A21" s="33" t="s">
        <v>7</v>
      </c>
      <c r="B21" s="34" t="s">
        <v>116</v>
      </c>
      <c r="C21" s="35" t="s">
        <v>115</v>
      </c>
      <c r="D21" s="36">
        <v>250</v>
      </c>
      <c r="E21" s="67"/>
      <c r="F21" s="65"/>
      <c r="G21" s="66"/>
      <c r="H21" s="67"/>
    </row>
    <row r="22" spans="1:8" x14ac:dyDescent="0.2">
      <c r="A22" s="33" t="s">
        <v>7</v>
      </c>
      <c r="B22" s="46" t="s">
        <v>117</v>
      </c>
      <c r="C22" s="35" t="s">
        <v>118</v>
      </c>
      <c r="D22" s="36">
        <v>720.8</v>
      </c>
      <c r="E22" s="67"/>
      <c r="F22" s="67"/>
      <c r="G22" s="67"/>
      <c r="H22" s="67"/>
    </row>
    <row r="23" spans="1:8" x14ac:dyDescent="0.2">
      <c r="A23" s="33" t="s">
        <v>7</v>
      </c>
      <c r="B23" s="46" t="s">
        <v>68</v>
      </c>
      <c r="C23" s="35" t="s">
        <v>119</v>
      </c>
      <c r="D23" s="36">
        <v>1036.02</v>
      </c>
      <c r="E23" s="67"/>
      <c r="F23" s="67"/>
      <c r="G23" s="67"/>
      <c r="H23" s="67"/>
    </row>
    <row r="24" spans="1:8" x14ac:dyDescent="0.2">
      <c r="A24" s="47" t="s">
        <v>7</v>
      </c>
      <c r="B24" s="48" t="s">
        <v>40</v>
      </c>
      <c r="C24" s="49" t="s">
        <v>120</v>
      </c>
      <c r="D24" s="50">
        <v>122.5</v>
      </c>
      <c r="E24" s="67"/>
      <c r="F24" s="65"/>
      <c r="G24" s="67"/>
      <c r="H24" s="67"/>
    </row>
    <row r="25" spans="1:8" x14ac:dyDescent="0.2">
      <c r="A25" s="30" t="s">
        <v>7</v>
      </c>
      <c r="B25" s="31" t="s">
        <v>121</v>
      </c>
      <c r="C25" s="18" t="s">
        <v>122</v>
      </c>
      <c r="D25" s="32">
        <v>60</v>
      </c>
      <c r="E25" s="67"/>
      <c r="F25" s="67"/>
      <c r="G25" s="67"/>
      <c r="H25" s="67"/>
    </row>
    <row r="26" spans="1:8" x14ac:dyDescent="0.2">
      <c r="A26" s="14" t="s">
        <v>7</v>
      </c>
      <c r="B26" s="15" t="s">
        <v>4</v>
      </c>
      <c r="C26" s="20" t="s">
        <v>123</v>
      </c>
      <c r="D26" s="16">
        <v>98.57</v>
      </c>
      <c r="E26" s="67"/>
      <c r="F26" s="67"/>
      <c r="G26" s="67"/>
      <c r="H26" s="67"/>
    </row>
    <row r="27" spans="1:8" x14ac:dyDescent="0.2">
      <c r="A27" s="33" t="s">
        <v>7</v>
      </c>
      <c r="B27" s="34" t="s">
        <v>124</v>
      </c>
      <c r="C27" s="35" t="s">
        <v>125</v>
      </c>
      <c r="D27" s="36">
        <v>300</v>
      </c>
      <c r="E27" s="67"/>
      <c r="F27" s="65"/>
      <c r="G27" s="67"/>
      <c r="H27" s="67"/>
    </row>
    <row r="28" spans="1:8" x14ac:dyDescent="0.2">
      <c r="A28" s="14" t="s">
        <v>7</v>
      </c>
      <c r="B28" s="15" t="s">
        <v>135</v>
      </c>
      <c r="C28" s="20" t="s">
        <v>136</v>
      </c>
      <c r="D28" s="16">
        <v>37.630000000000003</v>
      </c>
      <c r="E28" s="67"/>
      <c r="F28" s="67"/>
      <c r="G28" s="67"/>
      <c r="H28" s="67"/>
    </row>
    <row r="29" spans="1:8" x14ac:dyDescent="0.2">
      <c r="A29" s="14" t="s">
        <v>7</v>
      </c>
      <c r="B29" s="15" t="s">
        <v>93</v>
      </c>
      <c r="C29" s="20" t="s">
        <v>137</v>
      </c>
      <c r="D29" s="16">
        <v>9.56</v>
      </c>
      <c r="E29" s="67"/>
      <c r="F29" s="65"/>
      <c r="G29" s="67"/>
      <c r="H29" s="67"/>
    </row>
    <row r="30" spans="1:8" x14ac:dyDescent="0.2">
      <c r="A30" s="30" t="s">
        <v>7</v>
      </c>
      <c r="B30" s="31" t="s">
        <v>138</v>
      </c>
      <c r="C30" s="18" t="s">
        <v>139</v>
      </c>
      <c r="D30" s="32">
        <v>5108.8</v>
      </c>
    </row>
    <row r="31" spans="1:8" x14ac:dyDescent="0.2">
      <c r="A31" s="14"/>
      <c r="B31" s="15"/>
      <c r="C31" s="20"/>
      <c r="D31" s="16"/>
    </row>
    <row r="32" spans="1:8" x14ac:dyDescent="0.2">
      <c r="A32" s="14"/>
      <c r="B32" s="15"/>
      <c r="C32" s="20"/>
      <c r="D32" s="16"/>
    </row>
    <row r="33" spans="1:7" x14ac:dyDescent="0.2">
      <c r="A33" s="14"/>
      <c r="B33" s="15"/>
      <c r="C33" s="20"/>
      <c r="D33" s="16"/>
    </row>
    <row r="34" spans="1:7" x14ac:dyDescent="0.2">
      <c r="A34" s="14" t="s">
        <v>7</v>
      </c>
      <c r="B34" s="15" t="s">
        <v>25</v>
      </c>
      <c r="C34" s="20" t="s">
        <v>26</v>
      </c>
      <c r="D34" s="16">
        <v>5.73</v>
      </c>
    </row>
    <row r="35" spans="1:7" x14ac:dyDescent="0.2">
      <c r="A35" s="14" t="s">
        <v>7</v>
      </c>
      <c r="B35" s="15" t="s">
        <v>8</v>
      </c>
      <c r="C35" s="20" t="s">
        <v>9</v>
      </c>
      <c r="D35" s="16"/>
    </row>
    <row r="36" spans="1:7" x14ac:dyDescent="0.2">
      <c r="A36" s="21" t="s">
        <v>7</v>
      </c>
      <c r="B36" s="22" t="s">
        <v>10</v>
      </c>
      <c r="C36" s="23" t="s">
        <v>11</v>
      </c>
      <c r="D36" s="24">
        <v>70.8</v>
      </c>
    </row>
    <row r="37" spans="1:7" ht="16" thickBot="1" x14ac:dyDescent="0.25">
      <c r="A37" s="25"/>
      <c r="B37" s="26"/>
      <c r="C37" s="27"/>
      <c r="D37" s="28"/>
    </row>
    <row r="38" spans="1:7" x14ac:dyDescent="0.2">
      <c r="D38" s="29">
        <f>SUM(D5:D37)</f>
        <v>12566.380000000001</v>
      </c>
      <c r="F38" s="29"/>
      <c r="G38" s="29"/>
    </row>
    <row r="40" spans="1:7" x14ac:dyDescent="0.2">
      <c r="F40" s="2"/>
    </row>
    <row r="41" spans="1:7" x14ac:dyDescent="0.2">
      <c r="F41" s="2"/>
    </row>
    <row r="42" spans="1:7" x14ac:dyDescent="0.2">
      <c r="F42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86C5-EAAD-2548-AF81-603C05553B06}">
  <sheetPr published="0">
    <pageSetUpPr fitToPage="1"/>
  </sheetPr>
  <dimension ref="A1:H30"/>
  <sheetViews>
    <sheetView topLeftCell="A14" zoomScale="150" zoomScaleNormal="150" zoomScalePageLayoutView="150" workbookViewId="0">
      <selection activeCell="D23" sqref="D23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8" ht="22" customHeight="1" x14ac:dyDescent="0.2">
      <c r="A1" s="37"/>
    </row>
    <row r="2" spans="1:8" ht="22" customHeight="1" x14ac:dyDescent="0.2">
      <c r="A2" s="3"/>
      <c r="B2" s="4" t="s">
        <v>128</v>
      </c>
    </row>
    <row r="3" spans="1:8" ht="17" thickBot="1" x14ac:dyDescent="0.25">
      <c r="A3" s="3"/>
      <c r="B3" s="3"/>
    </row>
    <row r="4" spans="1:8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8" s="9" customFormat="1" x14ac:dyDescent="0.2">
      <c r="A5" s="10"/>
      <c r="B5" s="11"/>
      <c r="C5" s="12"/>
      <c r="D5" s="13"/>
    </row>
    <row r="6" spans="1:8" s="9" customFormat="1" x14ac:dyDescent="0.2">
      <c r="A6" s="14" t="s">
        <v>7</v>
      </c>
      <c r="B6" s="15" t="s">
        <v>4</v>
      </c>
      <c r="C6" s="20" t="s">
        <v>129</v>
      </c>
      <c r="D6" s="16"/>
      <c r="E6" s="19"/>
    </row>
    <row r="7" spans="1:8" s="9" customFormat="1" x14ac:dyDescent="0.2">
      <c r="A7" s="14" t="s">
        <v>7</v>
      </c>
      <c r="B7" s="15" t="s">
        <v>130</v>
      </c>
      <c r="C7" s="20" t="s">
        <v>131</v>
      </c>
      <c r="D7" s="16">
        <v>377.4</v>
      </c>
      <c r="E7" s="19"/>
    </row>
    <row r="8" spans="1:8" s="9" customFormat="1" x14ac:dyDescent="0.2">
      <c r="A8" s="14" t="s">
        <v>7</v>
      </c>
      <c r="B8" s="15" t="s">
        <v>132</v>
      </c>
      <c r="C8" s="20" t="s">
        <v>133</v>
      </c>
      <c r="D8" s="16">
        <v>12258</v>
      </c>
      <c r="F8" s="17"/>
    </row>
    <row r="9" spans="1:8" s="9" customFormat="1" x14ac:dyDescent="0.2">
      <c r="A9" s="14" t="s">
        <v>7</v>
      </c>
      <c r="B9" s="15" t="s">
        <v>121</v>
      </c>
      <c r="C9" s="20" t="s">
        <v>134</v>
      </c>
      <c r="D9" s="16">
        <v>41.94</v>
      </c>
      <c r="E9" s="53"/>
      <c r="F9" s="52"/>
    </row>
    <row r="10" spans="1:8" s="9" customFormat="1" x14ac:dyDescent="0.2">
      <c r="A10" s="14" t="s">
        <v>7</v>
      </c>
      <c r="B10" s="15" t="s">
        <v>4</v>
      </c>
      <c r="C10" s="20" t="s">
        <v>140</v>
      </c>
      <c r="D10" s="16"/>
      <c r="F10" s="17"/>
    </row>
    <row r="11" spans="1:8" s="9" customFormat="1" x14ac:dyDescent="0.2">
      <c r="A11" s="30" t="s">
        <v>141</v>
      </c>
      <c r="B11" s="31" t="s">
        <v>40</v>
      </c>
      <c r="C11" s="18" t="s">
        <v>142</v>
      </c>
      <c r="D11" s="32">
        <v>511.52</v>
      </c>
      <c r="F11" s="55" t="s">
        <v>143</v>
      </c>
    </row>
    <row r="12" spans="1:8" s="9" customFormat="1" x14ac:dyDescent="0.2">
      <c r="A12" s="14" t="s">
        <v>7</v>
      </c>
      <c r="B12" s="15" t="s">
        <v>40</v>
      </c>
      <c r="C12" s="20" t="s">
        <v>144</v>
      </c>
      <c r="D12" s="16">
        <v>157.5</v>
      </c>
      <c r="F12" s="17"/>
    </row>
    <row r="13" spans="1:8" s="9" customFormat="1" x14ac:dyDescent="0.2">
      <c r="A13" s="14" t="s">
        <v>7</v>
      </c>
      <c r="B13" s="15" t="s">
        <v>4</v>
      </c>
      <c r="C13" s="20" t="s">
        <v>145</v>
      </c>
      <c r="D13" s="16">
        <v>21.8</v>
      </c>
      <c r="F13" s="17"/>
    </row>
    <row r="14" spans="1:8" s="9" customFormat="1" x14ac:dyDescent="0.2">
      <c r="A14" s="14" t="s">
        <v>7</v>
      </c>
      <c r="B14" s="15" t="s">
        <v>146</v>
      </c>
      <c r="C14" s="20" t="s">
        <v>147</v>
      </c>
      <c r="D14" s="16">
        <v>1490.7</v>
      </c>
      <c r="F14" s="17"/>
    </row>
    <row r="15" spans="1:8" ht="16" customHeight="1" x14ac:dyDescent="0.2">
      <c r="A15" s="14"/>
      <c r="B15" s="15"/>
      <c r="C15" s="20"/>
      <c r="D15" s="16"/>
      <c r="E15" s="19"/>
      <c r="F15" s="19"/>
      <c r="H15" s="54"/>
    </row>
    <row r="16" spans="1:8" ht="16" customHeight="1" x14ac:dyDescent="0.2">
      <c r="A16" s="14"/>
      <c r="B16" s="15"/>
      <c r="C16" s="20"/>
      <c r="D16" s="16"/>
      <c r="E16" s="19"/>
      <c r="F16" s="19"/>
    </row>
    <row r="17" spans="1:7" ht="16" customHeight="1" x14ac:dyDescent="0.2">
      <c r="A17" s="14"/>
      <c r="B17" s="15"/>
      <c r="C17" s="20"/>
      <c r="D17" s="16"/>
      <c r="F17" s="17"/>
    </row>
    <row r="18" spans="1:7" x14ac:dyDescent="0.2">
      <c r="A18" s="14"/>
      <c r="B18" s="15"/>
      <c r="C18" s="20"/>
      <c r="D18" s="16"/>
    </row>
    <row r="19" spans="1:7" x14ac:dyDescent="0.2">
      <c r="A19" s="14"/>
      <c r="B19" s="15"/>
      <c r="C19" s="20"/>
      <c r="D19" s="16"/>
    </row>
    <row r="20" spans="1:7" x14ac:dyDescent="0.2">
      <c r="A20" s="14"/>
      <c r="B20" s="15"/>
      <c r="C20" s="20"/>
      <c r="D20" s="16"/>
    </row>
    <row r="21" spans="1:7" x14ac:dyDescent="0.2">
      <c r="A21" s="14"/>
      <c r="B21" s="15"/>
      <c r="C21" s="20"/>
      <c r="D21" s="16"/>
    </row>
    <row r="22" spans="1:7" x14ac:dyDescent="0.2">
      <c r="A22" s="14" t="s">
        <v>7</v>
      </c>
      <c r="B22" s="15" t="s">
        <v>25</v>
      </c>
      <c r="C22" s="20" t="s">
        <v>26</v>
      </c>
      <c r="D22" s="16">
        <v>4.6500000000000004</v>
      </c>
    </row>
    <row r="23" spans="1:7" x14ac:dyDescent="0.2">
      <c r="A23" s="14" t="s">
        <v>7</v>
      </c>
      <c r="B23" s="15" t="s">
        <v>8</v>
      </c>
      <c r="C23" s="20" t="s">
        <v>9</v>
      </c>
      <c r="D23" s="16"/>
    </row>
    <row r="24" spans="1:7" x14ac:dyDescent="0.2">
      <c r="A24" s="21" t="s">
        <v>7</v>
      </c>
      <c r="B24" s="22" t="s">
        <v>10</v>
      </c>
      <c r="C24" s="23" t="s">
        <v>11</v>
      </c>
      <c r="D24" s="24">
        <v>70.8</v>
      </c>
    </row>
    <row r="25" spans="1:7" ht="16" thickBot="1" x14ac:dyDescent="0.25">
      <c r="A25" s="25"/>
      <c r="B25" s="26"/>
      <c r="C25" s="27"/>
      <c r="D25" s="28"/>
    </row>
    <row r="26" spans="1:7" x14ac:dyDescent="0.2">
      <c r="D26" s="29">
        <f>SUM(D5:D25)</f>
        <v>14934.31</v>
      </c>
      <c r="F26" s="29"/>
      <c r="G26" s="29"/>
    </row>
    <row r="28" spans="1:7" x14ac:dyDescent="0.2">
      <c r="F28" s="2"/>
    </row>
    <row r="29" spans="1:7" x14ac:dyDescent="0.2">
      <c r="F29" s="2"/>
    </row>
    <row r="30" spans="1:7" x14ac:dyDescent="0.2">
      <c r="F30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B41F-FA1B-6744-8C3B-634FF1B2B436}">
  <sheetPr published="0">
    <pageSetUpPr fitToPage="1"/>
  </sheetPr>
  <dimension ref="A1:H30"/>
  <sheetViews>
    <sheetView topLeftCell="A9" zoomScale="150" zoomScaleNormal="150" zoomScalePageLayoutView="150" workbookViewId="0">
      <selection activeCell="D23" sqref="D23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8" ht="22" customHeight="1" x14ac:dyDescent="0.2">
      <c r="A1" s="37"/>
    </row>
    <row r="2" spans="1:8" ht="22" customHeight="1" x14ac:dyDescent="0.2">
      <c r="A2" s="3"/>
      <c r="B2" s="4" t="s">
        <v>148</v>
      </c>
    </row>
    <row r="3" spans="1:8" ht="17" thickBot="1" x14ac:dyDescent="0.25">
      <c r="A3" s="3"/>
      <c r="B3" s="3"/>
    </row>
    <row r="4" spans="1:8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8" s="9" customFormat="1" x14ac:dyDescent="0.2">
      <c r="A5" s="10"/>
      <c r="B5" s="11"/>
      <c r="C5" s="12"/>
      <c r="D5" s="13"/>
    </row>
    <row r="6" spans="1:8" s="9" customFormat="1" x14ac:dyDescent="0.2">
      <c r="A6" s="14" t="s">
        <v>7</v>
      </c>
      <c r="B6" s="15" t="s">
        <v>54</v>
      </c>
      <c r="C6" s="20" t="s">
        <v>55</v>
      </c>
      <c r="D6" s="16">
        <v>3908.38</v>
      </c>
      <c r="E6" s="19"/>
    </row>
    <row r="7" spans="1:8" s="9" customFormat="1" x14ac:dyDescent="0.2">
      <c r="A7" s="14" t="s">
        <v>7</v>
      </c>
      <c r="B7" s="15" t="s">
        <v>149</v>
      </c>
      <c r="C7" s="20" t="s">
        <v>150</v>
      </c>
      <c r="D7" s="16">
        <v>1000</v>
      </c>
      <c r="E7" s="19"/>
    </row>
    <row r="8" spans="1:8" s="9" customFormat="1" x14ac:dyDescent="0.2">
      <c r="A8" s="14" t="s">
        <v>7</v>
      </c>
      <c r="B8" s="20" t="s">
        <v>40</v>
      </c>
      <c r="C8" s="20" t="s">
        <v>151</v>
      </c>
      <c r="D8" s="16">
        <v>246.6</v>
      </c>
      <c r="F8" s="17"/>
    </row>
    <row r="9" spans="1:8" s="9" customFormat="1" x14ac:dyDescent="0.2">
      <c r="A9" s="14" t="s">
        <v>7</v>
      </c>
      <c r="B9" s="20" t="s">
        <v>40</v>
      </c>
      <c r="C9" s="20" t="s">
        <v>152</v>
      </c>
      <c r="D9" s="16">
        <v>35</v>
      </c>
      <c r="E9" s="53"/>
      <c r="F9" s="52"/>
    </row>
    <row r="10" spans="1:8" s="9" customFormat="1" x14ac:dyDescent="0.2">
      <c r="A10" s="14" t="s">
        <v>7</v>
      </c>
      <c r="B10" s="15" t="s">
        <v>4</v>
      </c>
      <c r="C10" s="20" t="s">
        <v>156</v>
      </c>
      <c r="D10" s="16"/>
      <c r="F10" s="17"/>
      <c r="G10" s="56"/>
    </row>
    <row r="11" spans="1:8" s="9" customFormat="1" x14ac:dyDescent="0.2">
      <c r="A11" s="14" t="s">
        <v>141</v>
      </c>
      <c r="B11" s="15" t="s">
        <v>4</v>
      </c>
      <c r="C11" s="20" t="s">
        <v>155</v>
      </c>
      <c r="D11" s="16">
        <v>26.75</v>
      </c>
      <c r="F11" s="17"/>
    </row>
    <row r="12" spans="1:8" s="9" customFormat="1" x14ac:dyDescent="0.2">
      <c r="A12" s="14" t="s">
        <v>7</v>
      </c>
      <c r="B12" s="15" t="s">
        <v>153</v>
      </c>
      <c r="C12" s="20" t="s">
        <v>154</v>
      </c>
      <c r="D12" s="16">
        <v>504</v>
      </c>
      <c r="F12" s="17"/>
    </row>
    <row r="13" spans="1:8" s="9" customFormat="1" x14ac:dyDescent="0.2">
      <c r="A13" s="14" t="s">
        <v>7</v>
      </c>
      <c r="B13" s="15" t="s">
        <v>44</v>
      </c>
      <c r="C13" s="20" t="s">
        <v>157</v>
      </c>
      <c r="D13" s="16">
        <v>103</v>
      </c>
      <c r="F13" s="17"/>
    </row>
    <row r="14" spans="1:8" s="9" customFormat="1" x14ac:dyDescent="0.2">
      <c r="A14" s="14" t="s">
        <v>7</v>
      </c>
      <c r="B14" s="15" t="s">
        <v>44</v>
      </c>
      <c r="C14" s="20" t="s">
        <v>160</v>
      </c>
      <c r="D14" s="16">
        <v>116.25</v>
      </c>
      <c r="F14" s="17"/>
    </row>
    <row r="15" spans="1:8" ht="16" customHeight="1" x14ac:dyDescent="0.2">
      <c r="A15" s="30" t="s">
        <v>141</v>
      </c>
      <c r="B15" s="31" t="s">
        <v>44</v>
      </c>
      <c r="C15" s="18" t="s">
        <v>159</v>
      </c>
      <c r="D15" s="32">
        <v>17.13</v>
      </c>
      <c r="E15" s="19"/>
      <c r="F15" s="19"/>
      <c r="H15" s="54"/>
    </row>
    <row r="16" spans="1:8" ht="16" customHeight="1" x14ac:dyDescent="0.2">
      <c r="A16" s="14" t="s">
        <v>7</v>
      </c>
      <c r="B16" s="15" t="s">
        <v>44</v>
      </c>
      <c r="C16" s="20" t="s">
        <v>158</v>
      </c>
      <c r="D16" s="16">
        <v>1500</v>
      </c>
      <c r="E16" s="19"/>
      <c r="F16" s="19"/>
    </row>
    <row r="17" spans="1:7" ht="16" customHeight="1" x14ac:dyDescent="0.2">
      <c r="A17" s="14" t="s">
        <v>7</v>
      </c>
      <c r="B17" s="15" t="s">
        <v>5</v>
      </c>
      <c r="C17" s="20" t="s">
        <v>161</v>
      </c>
      <c r="D17" s="16">
        <v>2022.46</v>
      </c>
      <c r="F17" s="17"/>
    </row>
    <row r="18" spans="1:7" x14ac:dyDescent="0.2">
      <c r="A18" s="14"/>
      <c r="B18" s="15"/>
      <c r="C18" s="20"/>
      <c r="D18" s="16"/>
    </row>
    <row r="19" spans="1:7" x14ac:dyDescent="0.2">
      <c r="A19" s="14"/>
      <c r="B19" s="15"/>
      <c r="C19" s="20"/>
      <c r="D19" s="16"/>
    </row>
    <row r="20" spans="1:7" x14ac:dyDescent="0.2">
      <c r="A20" s="14"/>
      <c r="B20" s="15"/>
      <c r="C20" s="20"/>
      <c r="D20" s="16"/>
    </row>
    <row r="21" spans="1:7" x14ac:dyDescent="0.2">
      <c r="A21" s="14"/>
      <c r="B21" s="15"/>
      <c r="C21" s="20"/>
      <c r="D21" s="16"/>
    </row>
    <row r="22" spans="1:7" x14ac:dyDescent="0.2">
      <c r="A22" s="14" t="s">
        <v>7</v>
      </c>
      <c r="B22" s="15" t="s">
        <v>25</v>
      </c>
      <c r="C22" s="20" t="s">
        <v>26</v>
      </c>
      <c r="D22" s="16">
        <v>4.6500000000000004</v>
      </c>
    </row>
    <row r="23" spans="1:7" x14ac:dyDescent="0.2">
      <c r="A23" s="14" t="s">
        <v>7</v>
      </c>
      <c r="B23" s="15" t="s">
        <v>8</v>
      </c>
      <c r="C23" s="20" t="s">
        <v>9</v>
      </c>
      <c r="D23" s="16"/>
    </row>
    <row r="24" spans="1:7" x14ac:dyDescent="0.2">
      <c r="A24" s="21" t="s">
        <v>7</v>
      </c>
      <c r="B24" s="22" t="s">
        <v>10</v>
      </c>
      <c r="C24" s="23" t="s">
        <v>11</v>
      </c>
      <c r="D24" s="24">
        <v>70.8</v>
      </c>
    </row>
    <row r="25" spans="1:7" ht="16" thickBot="1" x14ac:dyDescent="0.25">
      <c r="A25" s="25"/>
      <c r="B25" s="26"/>
      <c r="C25" s="27"/>
      <c r="D25" s="28"/>
    </row>
    <row r="26" spans="1:7" x14ac:dyDescent="0.2">
      <c r="D26" s="29">
        <f>SUM(D5:D25)</f>
        <v>9555.0199999999986</v>
      </c>
      <c r="F26" s="29"/>
      <c r="G26" s="29"/>
    </row>
    <row r="28" spans="1:7" x14ac:dyDescent="0.2">
      <c r="F28" s="2"/>
    </row>
    <row r="29" spans="1:7" x14ac:dyDescent="0.2">
      <c r="F29" s="2"/>
    </row>
    <row r="30" spans="1:7" x14ac:dyDescent="0.2">
      <c r="F30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022A-46EA-3A4B-8DF3-5B9517277551}">
  <sheetPr published="0">
    <pageSetUpPr fitToPage="1"/>
  </sheetPr>
  <dimension ref="A1:H30"/>
  <sheetViews>
    <sheetView topLeftCell="A8" zoomScale="150" zoomScaleNormal="150" zoomScalePageLayoutView="150" workbookViewId="0">
      <selection activeCell="D23" sqref="D23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8" ht="22" customHeight="1" x14ac:dyDescent="0.2">
      <c r="A1" s="37"/>
    </row>
    <row r="2" spans="1:8" ht="22" customHeight="1" x14ac:dyDescent="0.2">
      <c r="A2" s="3"/>
      <c r="B2" s="4" t="s">
        <v>162</v>
      </c>
    </row>
    <row r="3" spans="1:8" ht="17" thickBot="1" x14ac:dyDescent="0.25">
      <c r="A3" s="3"/>
      <c r="B3" s="3"/>
    </row>
    <row r="4" spans="1:8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8" s="9" customFormat="1" x14ac:dyDescent="0.2">
      <c r="A5" s="10"/>
      <c r="B5" s="11"/>
      <c r="C5" s="12"/>
      <c r="D5" s="13"/>
    </row>
    <row r="6" spans="1:8" s="9" customFormat="1" x14ac:dyDescent="0.2">
      <c r="A6" s="14" t="s">
        <v>7</v>
      </c>
      <c r="B6" s="15" t="s">
        <v>163</v>
      </c>
      <c r="C6" s="20" t="s">
        <v>164</v>
      </c>
      <c r="D6" s="16">
        <v>1200</v>
      </c>
      <c r="E6" s="19"/>
    </row>
    <row r="7" spans="1:8" s="9" customFormat="1" x14ac:dyDescent="0.2">
      <c r="A7" s="30" t="s">
        <v>7</v>
      </c>
      <c r="B7" s="31" t="s">
        <v>165</v>
      </c>
      <c r="C7" s="18" t="s">
        <v>166</v>
      </c>
      <c r="D7" s="32">
        <v>2010.96</v>
      </c>
      <c r="E7" s="19"/>
    </row>
    <row r="8" spans="1:8" s="9" customFormat="1" x14ac:dyDescent="0.2">
      <c r="A8" s="14" t="s">
        <v>7</v>
      </c>
      <c r="B8" s="20" t="s">
        <v>167</v>
      </c>
      <c r="C8" s="20" t="s">
        <v>168</v>
      </c>
      <c r="D8" s="16">
        <v>289.8</v>
      </c>
      <c r="F8" s="17"/>
    </row>
    <row r="9" spans="1:8" s="9" customFormat="1" x14ac:dyDescent="0.2">
      <c r="A9" s="14" t="s">
        <v>7</v>
      </c>
      <c r="B9" s="20" t="s">
        <v>169</v>
      </c>
      <c r="C9" s="20" t="s">
        <v>170</v>
      </c>
      <c r="D9" s="16">
        <v>72</v>
      </c>
      <c r="E9" s="53"/>
      <c r="F9" s="52"/>
    </row>
    <row r="10" spans="1:8" s="9" customFormat="1" x14ac:dyDescent="0.2">
      <c r="A10" s="14" t="s">
        <v>7</v>
      </c>
      <c r="B10" s="15" t="s">
        <v>171</v>
      </c>
      <c r="C10" s="20" t="s">
        <v>172</v>
      </c>
      <c r="D10" s="16">
        <v>970.13</v>
      </c>
      <c r="F10" s="17"/>
      <c r="G10" s="56"/>
    </row>
    <row r="11" spans="1:8" s="9" customFormat="1" x14ac:dyDescent="0.2">
      <c r="A11" s="14" t="s">
        <v>141</v>
      </c>
      <c r="B11" s="15" t="s">
        <v>173</v>
      </c>
      <c r="C11" s="20" t="s">
        <v>174</v>
      </c>
      <c r="D11" s="16">
        <v>894.42</v>
      </c>
      <c r="F11" s="17"/>
    </row>
    <row r="12" spans="1:8" s="9" customFormat="1" x14ac:dyDescent="0.2">
      <c r="A12" s="14" t="s">
        <v>7</v>
      </c>
      <c r="B12" s="15" t="s">
        <v>121</v>
      </c>
      <c r="C12" s="20" t="s">
        <v>175</v>
      </c>
      <c r="D12" s="16">
        <v>77</v>
      </c>
      <c r="F12" s="17"/>
    </row>
    <row r="13" spans="1:8" s="9" customFormat="1" x14ac:dyDescent="0.2">
      <c r="A13" s="14" t="s">
        <v>7</v>
      </c>
      <c r="B13" s="15" t="s">
        <v>4</v>
      </c>
      <c r="C13" s="20" t="s">
        <v>176</v>
      </c>
      <c r="D13" s="16"/>
      <c r="F13" s="17"/>
    </row>
    <row r="14" spans="1:8" s="9" customFormat="1" x14ac:dyDescent="0.2">
      <c r="A14" s="30" t="s">
        <v>7</v>
      </c>
      <c r="B14" s="31" t="s">
        <v>44</v>
      </c>
      <c r="C14" s="18" t="s">
        <v>177</v>
      </c>
      <c r="D14" s="32">
        <v>41</v>
      </c>
      <c r="F14" s="17"/>
    </row>
    <row r="15" spans="1:8" ht="16" customHeight="1" x14ac:dyDescent="0.2">
      <c r="A15" s="14" t="s">
        <v>141</v>
      </c>
      <c r="B15" s="15" t="s">
        <v>4</v>
      </c>
      <c r="C15" s="20" t="s">
        <v>178</v>
      </c>
      <c r="D15" s="16">
        <v>43.7</v>
      </c>
      <c r="E15" s="19"/>
      <c r="F15" s="19"/>
      <c r="H15" s="54"/>
    </row>
    <row r="16" spans="1:8" ht="16" customHeight="1" x14ac:dyDescent="0.2">
      <c r="A16" s="14" t="s">
        <v>7</v>
      </c>
      <c r="B16" s="15"/>
      <c r="C16" s="20"/>
      <c r="D16" s="16"/>
      <c r="E16" s="19"/>
      <c r="F16" s="19"/>
    </row>
    <row r="17" spans="1:7" ht="16" customHeight="1" x14ac:dyDescent="0.2">
      <c r="A17" s="14" t="s">
        <v>7</v>
      </c>
      <c r="B17" s="15"/>
      <c r="C17" s="20"/>
      <c r="D17" s="16"/>
      <c r="F17" s="17"/>
    </row>
    <row r="18" spans="1:7" x14ac:dyDescent="0.2">
      <c r="A18" s="14" t="s">
        <v>7</v>
      </c>
      <c r="B18" s="15"/>
      <c r="C18" s="20"/>
      <c r="D18" s="16"/>
    </row>
    <row r="19" spans="1:7" x14ac:dyDescent="0.2">
      <c r="A19" s="14"/>
      <c r="B19" s="15"/>
      <c r="C19" s="20"/>
      <c r="D19" s="16"/>
    </row>
    <row r="20" spans="1:7" x14ac:dyDescent="0.2">
      <c r="A20" s="14"/>
      <c r="B20" s="15"/>
      <c r="C20" s="20"/>
      <c r="D20" s="16"/>
    </row>
    <row r="21" spans="1:7" x14ac:dyDescent="0.2">
      <c r="A21" s="14"/>
      <c r="B21" s="15"/>
      <c r="C21" s="20"/>
      <c r="D21" s="16"/>
    </row>
    <row r="22" spans="1:7" x14ac:dyDescent="0.2">
      <c r="A22" s="14" t="s">
        <v>7</v>
      </c>
      <c r="B22" s="15" t="s">
        <v>25</v>
      </c>
      <c r="C22" s="20" t="s">
        <v>26</v>
      </c>
      <c r="D22" s="16">
        <v>4.25</v>
      </c>
    </row>
    <row r="23" spans="1:7" x14ac:dyDescent="0.2">
      <c r="A23" s="14" t="s">
        <v>7</v>
      </c>
      <c r="B23" s="15" t="s">
        <v>8</v>
      </c>
      <c r="C23" s="20" t="s">
        <v>9</v>
      </c>
      <c r="D23" s="16"/>
    </row>
    <row r="24" spans="1:7" x14ac:dyDescent="0.2">
      <c r="A24" s="21" t="s">
        <v>7</v>
      </c>
      <c r="B24" s="22" t="s">
        <v>10</v>
      </c>
      <c r="C24" s="23" t="s">
        <v>11</v>
      </c>
      <c r="D24" s="24">
        <v>70.8</v>
      </c>
    </row>
    <row r="25" spans="1:7" ht="16" thickBot="1" x14ac:dyDescent="0.25">
      <c r="A25" s="25"/>
      <c r="B25" s="26"/>
      <c r="C25" s="27"/>
      <c r="D25" s="28"/>
    </row>
    <row r="26" spans="1:7" x14ac:dyDescent="0.2">
      <c r="D26" s="29">
        <f>SUM(D5:D25)</f>
        <v>5674.06</v>
      </c>
      <c r="F26" s="29"/>
      <c r="G26" s="29"/>
    </row>
    <row r="28" spans="1:7" x14ac:dyDescent="0.2">
      <c r="F28" s="2"/>
    </row>
    <row r="29" spans="1:7" x14ac:dyDescent="0.2">
      <c r="F29" s="2"/>
    </row>
    <row r="30" spans="1:7" x14ac:dyDescent="0.2">
      <c r="F30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F71C-7EC3-334D-A39A-F603FB66320C}">
  <sheetPr published="0">
    <pageSetUpPr fitToPage="1"/>
  </sheetPr>
  <dimension ref="A1:H30"/>
  <sheetViews>
    <sheetView topLeftCell="A10" zoomScale="150" zoomScaleNormal="150" zoomScalePageLayoutView="150" workbookViewId="0">
      <selection activeCell="D23" sqref="D23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8" ht="22" customHeight="1" x14ac:dyDescent="0.2">
      <c r="A1" s="37"/>
    </row>
    <row r="2" spans="1:8" ht="22" customHeight="1" x14ac:dyDescent="0.2">
      <c r="A2" s="3"/>
      <c r="B2" s="4" t="s">
        <v>185</v>
      </c>
    </row>
    <row r="3" spans="1:8" ht="17" thickBot="1" x14ac:dyDescent="0.25">
      <c r="A3" s="3"/>
      <c r="B3" s="3"/>
    </row>
    <row r="4" spans="1:8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8" s="9" customFormat="1" x14ac:dyDescent="0.2">
      <c r="A5" s="10"/>
      <c r="B5" s="11"/>
      <c r="C5" s="12"/>
      <c r="D5" s="13"/>
    </row>
    <row r="6" spans="1:8" s="9" customFormat="1" x14ac:dyDescent="0.2">
      <c r="A6" s="14" t="s">
        <v>7</v>
      </c>
      <c r="B6" s="34" t="s">
        <v>179</v>
      </c>
      <c r="C6" s="35" t="s">
        <v>180</v>
      </c>
      <c r="D6" s="36">
        <v>595</v>
      </c>
      <c r="E6" s="19"/>
    </row>
    <row r="7" spans="1:8" s="9" customFormat="1" x14ac:dyDescent="0.2">
      <c r="A7" s="14" t="s">
        <v>7</v>
      </c>
      <c r="B7" s="31" t="s">
        <v>40</v>
      </c>
      <c r="C7" s="18" t="s">
        <v>182</v>
      </c>
      <c r="D7" s="32">
        <v>179.46</v>
      </c>
      <c r="E7" s="19"/>
    </row>
    <row r="8" spans="1:8" s="9" customFormat="1" x14ac:dyDescent="0.2">
      <c r="A8" s="14" t="s">
        <v>7</v>
      </c>
      <c r="B8" s="20" t="s">
        <v>40</v>
      </c>
      <c r="C8" s="20" t="s">
        <v>181</v>
      </c>
      <c r="D8" s="16">
        <v>161.18</v>
      </c>
      <c r="F8" s="57"/>
    </row>
    <row r="9" spans="1:8" s="9" customFormat="1" x14ac:dyDescent="0.2">
      <c r="A9" s="14" t="s">
        <v>7</v>
      </c>
      <c r="B9" s="20" t="s">
        <v>183</v>
      </c>
      <c r="C9" s="20" t="s">
        <v>191</v>
      </c>
      <c r="D9" s="16">
        <v>333.8</v>
      </c>
      <c r="E9" s="53"/>
      <c r="F9" s="57"/>
    </row>
    <row r="10" spans="1:8" s="9" customFormat="1" x14ac:dyDescent="0.2">
      <c r="A10" s="14" t="s">
        <v>7</v>
      </c>
      <c r="B10" s="15" t="s">
        <v>4</v>
      </c>
      <c r="C10" s="20" t="s">
        <v>184</v>
      </c>
      <c r="D10" s="16">
        <v>52</v>
      </c>
      <c r="F10" s="57"/>
      <c r="G10" s="56"/>
    </row>
    <row r="11" spans="1:8" s="9" customFormat="1" x14ac:dyDescent="0.2">
      <c r="A11" s="14" t="s">
        <v>141</v>
      </c>
      <c r="B11" s="15" t="s">
        <v>4</v>
      </c>
      <c r="C11" s="20" t="s">
        <v>186</v>
      </c>
      <c r="D11" s="16"/>
      <c r="F11" s="57"/>
    </row>
    <row r="12" spans="1:8" s="9" customFormat="1" x14ac:dyDescent="0.2">
      <c r="A12" s="14" t="s">
        <v>7</v>
      </c>
      <c r="B12" s="15" t="s">
        <v>187</v>
      </c>
      <c r="C12" s="20" t="s">
        <v>188</v>
      </c>
      <c r="D12" s="16">
        <v>297</v>
      </c>
      <c r="F12" s="57"/>
    </row>
    <row r="13" spans="1:8" s="9" customFormat="1" x14ac:dyDescent="0.2">
      <c r="A13" s="14" t="s">
        <v>7</v>
      </c>
      <c r="B13" s="15" t="s">
        <v>163</v>
      </c>
      <c r="C13" s="20" t="s">
        <v>189</v>
      </c>
      <c r="D13" s="16">
        <v>240</v>
      </c>
      <c r="F13" s="57"/>
    </row>
    <row r="14" spans="1:8" s="9" customFormat="1" x14ac:dyDescent="0.2">
      <c r="A14" s="14" t="s">
        <v>7</v>
      </c>
      <c r="B14" s="15" t="s">
        <v>190</v>
      </c>
      <c r="C14" s="20" t="s">
        <v>192</v>
      </c>
      <c r="D14" s="16">
        <v>100</v>
      </c>
      <c r="F14" s="57"/>
    </row>
    <row r="15" spans="1:8" ht="16" customHeight="1" x14ac:dyDescent="0.2">
      <c r="A15" s="14"/>
      <c r="B15" s="15"/>
      <c r="C15" s="20"/>
      <c r="D15" s="16"/>
      <c r="E15" s="19"/>
      <c r="F15" s="19"/>
      <c r="H15" s="54"/>
    </row>
    <row r="16" spans="1:8" ht="16" customHeight="1" x14ac:dyDescent="0.2">
      <c r="A16" s="14"/>
      <c r="B16" s="15"/>
      <c r="C16" s="20"/>
      <c r="D16" s="16"/>
      <c r="E16" s="19"/>
      <c r="F16" s="19"/>
    </row>
    <row r="17" spans="1:7" ht="16" customHeight="1" x14ac:dyDescent="0.2">
      <c r="A17" s="14"/>
      <c r="B17" s="15"/>
      <c r="C17" s="20"/>
      <c r="D17" s="16"/>
      <c r="F17" s="17"/>
    </row>
    <row r="18" spans="1:7" x14ac:dyDescent="0.2">
      <c r="A18" s="14"/>
      <c r="B18" s="15"/>
      <c r="C18" s="20"/>
      <c r="D18" s="16"/>
    </row>
    <row r="19" spans="1:7" x14ac:dyDescent="0.2">
      <c r="A19" s="14"/>
      <c r="B19" s="15"/>
      <c r="C19" s="20"/>
      <c r="D19" s="16"/>
    </row>
    <row r="20" spans="1:7" x14ac:dyDescent="0.2">
      <c r="A20" s="14"/>
      <c r="B20" s="15"/>
      <c r="C20" s="20"/>
      <c r="D20" s="16"/>
    </row>
    <row r="21" spans="1:7" x14ac:dyDescent="0.2">
      <c r="A21" s="14"/>
      <c r="B21" s="15"/>
      <c r="C21" s="20"/>
      <c r="D21" s="16"/>
    </row>
    <row r="22" spans="1:7" x14ac:dyDescent="0.2">
      <c r="A22" s="14" t="s">
        <v>7</v>
      </c>
      <c r="B22" s="15" t="s">
        <v>25</v>
      </c>
      <c r="C22" s="20" t="s">
        <v>26</v>
      </c>
      <c r="D22" s="16">
        <v>4.25</v>
      </c>
    </row>
    <row r="23" spans="1:7" x14ac:dyDescent="0.2">
      <c r="A23" s="14" t="s">
        <v>7</v>
      </c>
      <c r="B23" s="15" t="s">
        <v>8</v>
      </c>
      <c r="C23" s="20" t="s">
        <v>9</v>
      </c>
      <c r="D23" s="16"/>
    </row>
    <row r="24" spans="1:7" x14ac:dyDescent="0.2">
      <c r="A24" s="21" t="s">
        <v>7</v>
      </c>
      <c r="B24" s="22" t="s">
        <v>10</v>
      </c>
      <c r="C24" s="23" t="s">
        <v>11</v>
      </c>
      <c r="D24" s="24">
        <v>70.8</v>
      </c>
    </row>
    <row r="25" spans="1:7" ht="16" thickBot="1" x14ac:dyDescent="0.25">
      <c r="A25" s="25"/>
      <c r="B25" s="26"/>
      <c r="C25" s="27"/>
      <c r="D25" s="28"/>
    </row>
    <row r="26" spans="1:7" x14ac:dyDescent="0.2">
      <c r="D26" s="29">
        <f>SUM(D5:D25)</f>
        <v>2033.49</v>
      </c>
      <c r="F26" s="29"/>
      <c r="G26" s="29"/>
    </row>
    <row r="28" spans="1:7" x14ac:dyDescent="0.2">
      <c r="F28" s="2"/>
    </row>
    <row r="29" spans="1:7" x14ac:dyDescent="0.2">
      <c r="F29" s="2"/>
    </row>
    <row r="30" spans="1:7" x14ac:dyDescent="0.2">
      <c r="F30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08C8-0CA9-2341-9690-6EB71B9B8F5B}">
  <sheetPr published="0">
    <pageSetUpPr fitToPage="1"/>
  </sheetPr>
  <dimension ref="A1:H35"/>
  <sheetViews>
    <sheetView topLeftCell="A20" zoomScale="150" zoomScaleNormal="150" zoomScalePageLayoutView="150" workbookViewId="0">
      <selection activeCell="D28" sqref="D28"/>
    </sheetView>
  </sheetViews>
  <sheetFormatPr baseColWidth="10" defaultColWidth="8.83203125" defaultRowHeight="15" x14ac:dyDescent="0.2"/>
  <cols>
    <col min="1" max="1" width="9.1640625" style="1" bestFit="1" customWidth="1"/>
    <col min="2" max="2" width="30.33203125" style="1" customWidth="1"/>
    <col min="3" max="3" width="54.83203125" bestFit="1" customWidth="1"/>
    <col min="4" max="4" width="13.6640625" style="2" customWidth="1"/>
    <col min="6" max="6" width="12.6640625" customWidth="1"/>
    <col min="7" max="7" width="14.83203125" customWidth="1"/>
    <col min="8" max="8" width="23" bestFit="1" customWidth="1"/>
    <col min="9" max="9" width="21.1640625" bestFit="1" customWidth="1"/>
  </cols>
  <sheetData>
    <row r="1" spans="1:8" ht="22" customHeight="1" x14ac:dyDescent="0.2">
      <c r="A1" s="37"/>
    </row>
    <row r="2" spans="1:8" ht="22" customHeight="1" x14ac:dyDescent="0.2">
      <c r="A2" s="3"/>
      <c r="B2" s="4" t="s">
        <v>193</v>
      </c>
    </row>
    <row r="3" spans="1:8" ht="17" thickBot="1" x14ac:dyDescent="0.25">
      <c r="A3" s="3"/>
      <c r="B3" s="3"/>
    </row>
    <row r="4" spans="1:8" s="9" customFormat="1" ht="22" customHeight="1" thickBot="1" x14ac:dyDescent="0.25">
      <c r="A4" s="5" t="s">
        <v>37</v>
      </c>
      <c r="B4" s="6" t="s">
        <v>1</v>
      </c>
      <c r="C4" s="7" t="s">
        <v>2</v>
      </c>
      <c r="D4" s="8" t="s">
        <v>3</v>
      </c>
    </row>
    <row r="5" spans="1:8" s="9" customFormat="1" x14ac:dyDescent="0.2">
      <c r="A5" s="10"/>
      <c r="B5" s="11"/>
      <c r="C5" s="12"/>
      <c r="D5" s="13"/>
    </row>
    <row r="6" spans="1:8" s="9" customFormat="1" x14ac:dyDescent="0.2">
      <c r="A6" s="14" t="s">
        <v>7</v>
      </c>
      <c r="B6" s="15" t="s">
        <v>194</v>
      </c>
      <c r="C6" s="20" t="s">
        <v>199</v>
      </c>
      <c r="D6" s="16">
        <v>297</v>
      </c>
      <c r="E6" s="19"/>
    </row>
    <row r="7" spans="1:8" s="9" customFormat="1" x14ac:dyDescent="0.2">
      <c r="A7" s="14" t="s">
        <v>7</v>
      </c>
      <c r="B7" s="15" t="s">
        <v>146</v>
      </c>
      <c r="C7" s="20" t="s">
        <v>198</v>
      </c>
      <c r="D7" s="16">
        <v>596.28</v>
      </c>
      <c r="E7" s="19"/>
    </row>
    <row r="8" spans="1:8" s="9" customFormat="1" x14ac:dyDescent="0.2">
      <c r="A8" s="14" t="s">
        <v>7</v>
      </c>
      <c r="B8" s="20" t="s">
        <v>196</v>
      </c>
      <c r="C8" s="20" t="s">
        <v>197</v>
      </c>
      <c r="D8" s="16">
        <v>68</v>
      </c>
      <c r="F8" s="57"/>
    </row>
    <row r="9" spans="1:8" s="9" customFormat="1" x14ac:dyDescent="0.2">
      <c r="A9" s="14" t="s">
        <v>7</v>
      </c>
      <c r="B9" s="20" t="s">
        <v>44</v>
      </c>
      <c r="C9" s="20" t="s">
        <v>195</v>
      </c>
      <c r="D9" s="16">
        <v>92.38</v>
      </c>
      <c r="E9" s="53"/>
      <c r="F9" s="57"/>
    </row>
    <row r="10" spans="1:8" s="9" customFormat="1" x14ac:dyDescent="0.2">
      <c r="A10" s="14" t="s">
        <v>209</v>
      </c>
      <c r="B10" s="20" t="s">
        <v>210</v>
      </c>
      <c r="C10" s="20" t="s">
        <v>211</v>
      </c>
      <c r="D10" s="16">
        <v>4850</v>
      </c>
      <c r="E10" s="53"/>
      <c r="F10" s="57"/>
    </row>
    <row r="11" spans="1:8" s="9" customFormat="1" x14ac:dyDescent="0.2">
      <c r="A11" s="14">
        <v>5165</v>
      </c>
      <c r="B11" s="15" t="s">
        <v>107</v>
      </c>
      <c r="C11" s="20" t="s">
        <v>203</v>
      </c>
      <c r="D11" s="16">
        <v>270</v>
      </c>
      <c r="F11" s="57"/>
      <c r="G11" s="56"/>
    </row>
    <row r="12" spans="1:8" s="9" customFormat="1" x14ac:dyDescent="0.2">
      <c r="A12" s="14">
        <v>5166</v>
      </c>
      <c r="B12" s="15" t="s">
        <v>54</v>
      </c>
      <c r="C12" s="20" t="s">
        <v>204</v>
      </c>
      <c r="D12" s="16">
        <v>3108.07</v>
      </c>
      <c r="F12" s="57"/>
    </row>
    <row r="13" spans="1:8" s="9" customFormat="1" x14ac:dyDescent="0.2">
      <c r="A13" s="14">
        <v>5167</v>
      </c>
      <c r="B13" s="15" t="s">
        <v>68</v>
      </c>
      <c r="C13" s="20" t="s">
        <v>205</v>
      </c>
      <c r="D13" s="16">
        <v>400</v>
      </c>
      <c r="F13" s="57"/>
    </row>
    <row r="14" spans="1:8" s="9" customFormat="1" x14ac:dyDescent="0.2">
      <c r="A14" s="14">
        <v>5168</v>
      </c>
      <c r="B14" s="15" t="s">
        <v>4</v>
      </c>
      <c r="C14" s="20" t="s">
        <v>208</v>
      </c>
      <c r="D14" s="16">
        <v>104.5</v>
      </c>
      <c r="F14" s="57"/>
    </row>
    <row r="15" spans="1:8" s="9" customFormat="1" x14ac:dyDescent="0.2">
      <c r="A15" s="14">
        <v>5169</v>
      </c>
      <c r="B15" s="15" t="s">
        <v>4</v>
      </c>
      <c r="C15" s="20" t="s">
        <v>206</v>
      </c>
      <c r="D15" s="16"/>
      <c r="F15" s="57"/>
    </row>
    <row r="16" spans="1:8" ht="16" customHeight="1" x14ac:dyDescent="0.2">
      <c r="A16" s="14">
        <v>5170</v>
      </c>
      <c r="B16" s="15" t="s">
        <v>5</v>
      </c>
      <c r="C16" s="20" t="s">
        <v>207</v>
      </c>
      <c r="D16" s="16">
        <v>2278.7399999999998</v>
      </c>
      <c r="E16" s="19"/>
      <c r="F16" s="19"/>
      <c r="H16" s="54"/>
    </row>
    <row r="17" spans="1:7" ht="16" customHeight="1" x14ac:dyDescent="0.2">
      <c r="A17" s="14">
        <v>5171</v>
      </c>
      <c r="B17" s="15" t="s">
        <v>4</v>
      </c>
      <c r="C17" s="20" t="s">
        <v>208</v>
      </c>
      <c r="D17" s="16">
        <v>33.799999999999997</v>
      </c>
      <c r="E17" s="19"/>
      <c r="F17" s="19"/>
    </row>
    <row r="18" spans="1:7" ht="16" customHeight="1" x14ac:dyDescent="0.2">
      <c r="A18" s="14">
        <v>5172</v>
      </c>
      <c r="B18" s="15" t="s">
        <v>212</v>
      </c>
      <c r="C18" s="20" t="s">
        <v>213</v>
      </c>
      <c r="D18" s="16">
        <v>180</v>
      </c>
      <c r="E18" s="19"/>
      <c r="F18" s="19"/>
    </row>
    <row r="19" spans="1:7" ht="16" customHeight="1" x14ac:dyDescent="0.2">
      <c r="A19" s="14">
        <v>5173</v>
      </c>
      <c r="B19" s="15" t="s">
        <v>217</v>
      </c>
      <c r="C19" s="20" t="s">
        <v>218</v>
      </c>
      <c r="D19" s="16">
        <v>750</v>
      </c>
      <c r="E19" s="19"/>
      <c r="F19" s="19"/>
    </row>
    <row r="20" spans="1:7" ht="16" customHeight="1" x14ac:dyDescent="0.2">
      <c r="A20" s="14">
        <v>5174</v>
      </c>
      <c r="B20" s="15" t="s">
        <v>93</v>
      </c>
      <c r="C20" s="20" t="s">
        <v>214</v>
      </c>
      <c r="D20" s="16">
        <v>5754.9</v>
      </c>
      <c r="E20" s="19"/>
      <c r="F20" s="19"/>
    </row>
    <row r="21" spans="1:7" ht="16" customHeight="1" x14ac:dyDescent="0.2">
      <c r="A21" s="14">
        <v>5175</v>
      </c>
      <c r="B21" s="15" t="s">
        <v>215</v>
      </c>
      <c r="C21" s="20" t="s">
        <v>213</v>
      </c>
      <c r="D21" s="16">
        <v>180</v>
      </c>
      <c r="E21" s="19"/>
      <c r="F21" s="19"/>
    </row>
    <row r="22" spans="1:7" ht="16" customHeight="1" x14ac:dyDescent="0.2">
      <c r="A22" s="14">
        <v>5176</v>
      </c>
      <c r="B22" s="15" t="s">
        <v>216</v>
      </c>
      <c r="C22" s="20" t="s">
        <v>213</v>
      </c>
      <c r="D22" s="16">
        <v>180</v>
      </c>
      <c r="F22" s="17"/>
    </row>
    <row r="23" spans="1:7" x14ac:dyDescent="0.2">
      <c r="A23" s="14">
        <v>5177</v>
      </c>
      <c r="B23" s="15" t="s">
        <v>219</v>
      </c>
      <c r="C23" s="20" t="s">
        <v>220</v>
      </c>
      <c r="D23" s="16">
        <v>279.97000000000003</v>
      </c>
    </row>
    <row r="24" spans="1:7" x14ac:dyDescent="0.2">
      <c r="A24" s="14"/>
      <c r="B24" s="15"/>
      <c r="C24" s="20"/>
      <c r="D24" s="16"/>
    </row>
    <row r="25" spans="1:7" s="9" customFormat="1" x14ac:dyDescent="0.2">
      <c r="A25" s="14"/>
      <c r="B25" s="15"/>
      <c r="C25" s="20"/>
      <c r="D25" s="16"/>
      <c r="F25" s="57"/>
      <c r="G25" s="56"/>
    </row>
    <row r="26" spans="1:7" x14ac:dyDescent="0.2">
      <c r="A26" s="14"/>
      <c r="B26" s="15"/>
      <c r="C26" s="20"/>
      <c r="D26" s="16"/>
    </row>
    <row r="27" spans="1:7" x14ac:dyDescent="0.2">
      <c r="A27" s="14" t="s">
        <v>7</v>
      </c>
      <c r="B27" s="15" t="s">
        <v>25</v>
      </c>
      <c r="C27" s="20" t="s">
        <v>26</v>
      </c>
      <c r="D27" s="16">
        <v>4.25</v>
      </c>
    </row>
    <row r="28" spans="1:7" x14ac:dyDescent="0.2">
      <c r="A28" s="14" t="s">
        <v>7</v>
      </c>
      <c r="B28" s="15" t="s">
        <v>8</v>
      </c>
      <c r="C28" s="20" t="s">
        <v>9</v>
      </c>
      <c r="D28" s="16"/>
    </row>
    <row r="29" spans="1:7" x14ac:dyDescent="0.2">
      <c r="A29" s="21" t="s">
        <v>7</v>
      </c>
      <c r="B29" s="22" t="s">
        <v>10</v>
      </c>
      <c r="C29" s="23" t="s">
        <v>11</v>
      </c>
      <c r="D29" s="24">
        <v>70.8</v>
      </c>
    </row>
    <row r="30" spans="1:7" ht="16" thickBot="1" x14ac:dyDescent="0.25">
      <c r="A30" s="25"/>
      <c r="B30" s="26"/>
      <c r="C30" s="27"/>
      <c r="D30" s="28"/>
    </row>
    <row r="31" spans="1:7" x14ac:dyDescent="0.2">
      <c r="D31" s="29">
        <f>SUM(D6:D30)</f>
        <v>19498.689999999999</v>
      </c>
      <c r="F31" s="29"/>
      <c r="G31" s="29"/>
    </row>
    <row r="32" spans="1:7" ht="16" thickBot="1" x14ac:dyDescent="0.25"/>
    <row r="33" spans="1:6" ht="16" thickBot="1" x14ac:dyDescent="0.25">
      <c r="A33" s="58" t="s">
        <v>202</v>
      </c>
      <c r="B33" s="59" t="s">
        <v>200</v>
      </c>
      <c r="C33" s="60" t="s">
        <v>201</v>
      </c>
      <c r="D33" s="61">
        <v>10000</v>
      </c>
      <c r="F33" s="2"/>
    </row>
    <row r="34" spans="1:6" x14ac:dyDescent="0.2">
      <c r="F34" s="2"/>
    </row>
    <row r="35" spans="1:6" x14ac:dyDescent="0.2">
      <c r="F35" s="1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April 2025</vt:lpstr>
      <vt:lpstr>May 2025</vt:lpstr>
      <vt:lpstr>June 2025</vt:lpstr>
      <vt:lpstr>July 2025</vt:lpstr>
      <vt:lpstr>Aug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'April 2025'!Print_Area</vt:lpstr>
      <vt:lpstr>'Aug 2025'!Print_Area</vt:lpstr>
      <vt:lpstr>'December 2025'!Print_Area</vt:lpstr>
      <vt:lpstr>'February 2026'!Print_Area</vt:lpstr>
      <vt:lpstr>'January 2026'!Print_Area</vt:lpstr>
      <vt:lpstr>'July 2025'!Print_Area</vt:lpstr>
      <vt:lpstr>'June 2025'!Print_Area</vt:lpstr>
      <vt:lpstr>'March 2026'!Print_Area</vt:lpstr>
      <vt:lpstr>'May 2025'!Print_Area</vt:lpstr>
      <vt:lpstr>'November 2025'!Print_Area</vt:lpstr>
      <vt:lpstr>'October 2025'!Print_Area</vt:lpstr>
      <vt:lpstr>'September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Elstead PC Clerk</dc:creator>
  <cp:lastModifiedBy>Elstead PC Clerk</cp:lastModifiedBy>
  <cp:lastPrinted>2026-03-20T11:35:07Z</cp:lastPrinted>
  <dcterms:created xsi:type="dcterms:W3CDTF">2025-04-11T07:40:34Z</dcterms:created>
  <dcterms:modified xsi:type="dcterms:W3CDTF">2026-03-23T22:33:26Z</dcterms:modified>
</cp:coreProperties>
</file>